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120" windowWidth="15210" windowHeight="8670"/>
  </bookViews>
  <sheets>
    <sheet name="Records" sheetId="8" r:id="rId1"/>
    <sheet name="Ratings" sheetId="7" r:id="rId2"/>
    <sheet name="Titles" sheetId="5" r:id="rId3"/>
  </sheets>
  <calcPr calcId="125725"/>
</workbook>
</file>

<file path=xl/calcChain.xml><?xml version="1.0" encoding="utf-8"?>
<calcChain xmlns="http://schemas.openxmlformats.org/spreadsheetml/2006/main">
  <c r="P23" i="8"/>
  <c r="O23"/>
  <c r="N23"/>
  <c r="L23"/>
  <c r="M23"/>
  <c r="K23"/>
  <c r="O8"/>
  <c r="N8"/>
  <c r="P8" s="1"/>
  <c r="L8"/>
  <c r="P7"/>
  <c r="O7"/>
  <c r="N7"/>
  <c r="L7"/>
  <c r="N33"/>
  <c r="P33" s="1"/>
  <c r="O33"/>
  <c r="L33"/>
  <c r="D33"/>
  <c r="O41"/>
  <c r="P41"/>
  <c r="O42"/>
  <c r="P42"/>
  <c r="O45"/>
  <c r="P45"/>
  <c r="O46"/>
  <c r="P46"/>
  <c r="O47"/>
  <c r="P47"/>
  <c r="O48"/>
  <c r="P48"/>
  <c r="O49"/>
  <c r="P49"/>
  <c r="O51"/>
  <c r="P51"/>
  <c r="O52"/>
  <c r="P52"/>
  <c r="O53"/>
  <c r="P53"/>
  <c r="O54"/>
  <c r="P54"/>
  <c r="O55"/>
  <c r="P55"/>
  <c r="P40"/>
  <c r="O40"/>
  <c r="O29"/>
  <c r="P29"/>
  <c r="O30"/>
  <c r="P30"/>
  <c r="O31"/>
  <c r="P31"/>
  <c r="O32"/>
  <c r="P32"/>
  <c r="P28"/>
  <c r="O28"/>
  <c r="P27"/>
  <c r="O27"/>
  <c r="P5"/>
  <c r="P6"/>
  <c r="P9"/>
  <c r="P10"/>
  <c r="P11"/>
  <c r="P12"/>
  <c r="P13"/>
  <c r="P14"/>
  <c r="P15"/>
  <c r="P16"/>
  <c r="P17"/>
  <c r="P18"/>
  <c r="P19"/>
  <c r="P4"/>
  <c r="O5"/>
  <c r="O6"/>
  <c r="O9"/>
  <c r="O10"/>
  <c r="O11"/>
  <c r="O12"/>
  <c r="O13"/>
  <c r="O14"/>
  <c r="O15"/>
  <c r="O16"/>
  <c r="O17"/>
  <c r="O18"/>
  <c r="O19"/>
  <c r="O4"/>
  <c r="N55"/>
  <c r="L55"/>
  <c r="D55"/>
  <c r="L42"/>
  <c r="N42"/>
  <c r="L45"/>
  <c r="N45"/>
  <c r="L46"/>
  <c r="N46"/>
  <c r="L47"/>
  <c r="N47"/>
  <c r="L48"/>
  <c r="N48"/>
  <c r="L49"/>
  <c r="N49"/>
  <c r="L51"/>
  <c r="N51"/>
  <c r="L52"/>
  <c r="N52"/>
  <c r="L53"/>
  <c r="N53"/>
  <c r="L54"/>
  <c r="N54"/>
  <c r="L19"/>
  <c r="D42"/>
  <c r="D43"/>
  <c r="D44"/>
  <c r="D45"/>
  <c r="D46"/>
  <c r="D47"/>
  <c r="D48"/>
  <c r="D49"/>
  <c r="D51"/>
  <c r="D52"/>
  <c r="D53"/>
  <c r="D54"/>
  <c r="D29"/>
  <c r="L29"/>
  <c r="N29"/>
  <c r="D30"/>
  <c r="L30"/>
  <c r="N30"/>
  <c r="D31"/>
  <c r="L31"/>
  <c r="N31"/>
  <c r="D32"/>
  <c r="L32"/>
  <c r="N32"/>
  <c r="D6"/>
  <c r="L6"/>
  <c r="N6"/>
  <c r="D7"/>
  <c r="V23"/>
  <c r="D8"/>
  <c r="D9"/>
  <c r="L9"/>
  <c r="N9"/>
  <c r="D10"/>
  <c r="L10"/>
  <c r="N10"/>
  <c r="D11"/>
  <c r="L11"/>
  <c r="N11"/>
  <c r="D12"/>
  <c r="L12"/>
  <c r="N12"/>
  <c r="D13"/>
  <c r="L13"/>
  <c r="N13"/>
  <c r="V13"/>
  <c r="D14"/>
  <c r="L14"/>
  <c r="N14"/>
  <c r="V14"/>
  <c r="D15"/>
  <c r="L15"/>
  <c r="N15"/>
  <c r="V15"/>
  <c r="D16"/>
  <c r="L16"/>
  <c r="N16"/>
  <c r="V16"/>
  <c r="D17"/>
  <c r="L17"/>
  <c r="N17"/>
  <c r="V17"/>
  <c r="D18"/>
  <c r="L18"/>
  <c r="N18"/>
  <c r="V18"/>
  <c r="D19"/>
  <c r="N19"/>
  <c r="V19"/>
  <c r="Y36"/>
  <c r="X36"/>
  <c r="Y23"/>
  <c r="X23"/>
  <c r="N41"/>
  <c r="L41"/>
  <c r="D41"/>
  <c r="N40"/>
  <c r="L40"/>
  <c r="D40"/>
  <c r="Y59"/>
  <c r="X59"/>
  <c r="R59"/>
  <c r="Q59"/>
  <c r="J59"/>
  <c r="I59"/>
  <c r="G59"/>
  <c r="C59"/>
  <c r="B59"/>
  <c r="I36"/>
  <c r="C36"/>
  <c r="B36"/>
  <c r="N28"/>
  <c r="L28"/>
  <c r="D28"/>
  <c r="N27"/>
  <c r="L27"/>
  <c r="D27"/>
  <c r="Z23"/>
  <c r="W23"/>
  <c r="U23"/>
  <c r="T23"/>
  <c r="S23"/>
  <c r="R23"/>
  <c r="Q23"/>
  <c r="J23"/>
  <c r="I23"/>
  <c r="H23"/>
  <c r="G23"/>
  <c r="C23"/>
  <c r="B23"/>
  <c r="N5"/>
  <c r="L5"/>
  <c r="D5"/>
  <c r="N4"/>
  <c r="L4"/>
  <c r="D4"/>
  <c r="C22" i="7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Y22"/>
  <c r="Z22"/>
  <c r="B22"/>
  <c r="AD22"/>
  <c r="AE22"/>
  <c r="AC22"/>
  <c r="D23" i="8" l="1"/>
  <c r="D36"/>
  <c r="D59"/>
</calcChain>
</file>

<file path=xl/sharedStrings.xml><?xml version="1.0" encoding="utf-8"?>
<sst xmlns="http://schemas.openxmlformats.org/spreadsheetml/2006/main" count="708" uniqueCount="83">
  <si>
    <t>Season</t>
  </si>
  <si>
    <t>Win</t>
  </si>
  <si>
    <t>Loss</t>
  </si>
  <si>
    <t>Win%</t>
  </si>
  <si>
    <t>SLG</t>
  </si>
  <si>
    <t>OBP</t>
  </si>
  <si>
    <t>Year</t>
  </si>
  <si>
    <t>Title</t>
  </si>
  <si>
    <t>American League Eastern Division Champions</t>
  </si>
  <si>
    <t>American League Champions</t>
  </si>
  <si>
    <t>World Champions</t>
  </si>
  <si>
    <t>American League Wildcard</t>
  </si>
  <si>
    <t>Division Titles</t>
  </si>
  <si>
    <t>League Titles</t>
  </si>
  <si>
    <t>WS Titles</t>
  </si>
  <si>
    <t>Wildcard Titles</t>
  </si>
  <si>
    <t>EBH</t>
  </si>
  <si>
    <t>Pitching</t>
  </si>
  <si>
    <t>Batting</t>
  </si>
  <si>
    <t>Overall</t>
  </si>
  <si>
    <t>Stats</t>
  </si>
  <si>
    <t>Ratings</t>
  </si>
  <si>
    <t>Avg</t>
  </si>
  <si>
    <t>HR</t>
  </si>
  <si>
    <t>BB</t>
  </si>
  <si>
    <t>SB</t>
  </si>
  <si>
    <t>R</t>
  </si>
  <si>
    <t>BAT</t>
  </si>
  <si>
    <t>ERA</t>
  </si>
  <si>
    <t>AVG</t>
  </si>
  <si>
    <t>HRA</t>
  </si>
  <si>
    <t>RA</t>
  </si>
  <si>
    <t>PIT</t>
  </si>
  <si>
    <t>OVER</t>
  </si>
  <si>
    <t>2003, 2009</t>
  </si>
  <si>
    <t>OBS</t>
  </si>
  <si>
    <t>H</t>
  </si>
  <si>
    <t>SO</t>
  </si>
  <si>
    <t>SERA</t>
  </si>
  <si>
    <t>BERA</t>
  </si>
  <si>
    <t>HA</t>
  </si>
  <si>
    <t>BABIP</t>
  </si>
  <si>
    <t>1998, 1999, 2000, 2001, 2003, 2004, 2005, 2010, 2011, 2012</t>
  </si>
  <si>
    <t>1998, 1999, 2000, 2001, 2002, 2004, 2005, 2006, 2007, 2010, 2011, 2012, 2013</t>
  </si>
  <si>
    <t>DE</t>
  </si>
  <si>
    <t>Record</t>
  </si>
  <si>
    <t>Position</t>
  </si>
  <si>
    <t>Power Rank</t>
  </si>
  <si>
    <t>Opponents</t>
  </si>
  <si>
    <t>Scores</t>
  </si>
  <si>
    <t>Series</t>
  </si>
  <si>
    <t>Pythagorean Record</t>
  </si>
  <si>
    <t>Streaks</t>
  </si>
  <si>
    <t>%</t>
  </si>
  <si>
    <t>Div</t>
  </si>
  <si>
    <t>WC</t>
  </si>
  <si>
    <t>PR</t>
  </si>
  <si>
    <t>APR</t>
  </si>
  <si>
    <t>For</t>
  </si>
  <si>
    <t>Allow</t>
  </si>
  <si>
    <t>Tie</t>
  </si>
  <si>
    <t>+/-</t>
  </si>
  <si>
    <t>Score</t>
  </si>
  <si>
    <t>3rd</t>
  </si>
  <si>
    <t>2nd</t>
  </si>
  <si>
    <t>1st</t>
  </si>
  <si>
    <t>-</t>
  </si>
  <si>
    <t>Totals:</t>
  </si>
  <si>
    <t>Spring Record</t>
  </si>
  <si>
    <t>4th</t>
  </si>
  <si>
    <t>Playoff Record</t>
  </si>
  <si>
    <t>Result</t>
  </si>
  <si>
    <r>
      <t xml:space="preserve">Won World Series </t>
    </r>
    <r>
      <rPr>
        <sz val="10"/>
        <rFont val="Calibri"/>
        <family val="2"/>
        <scheme val="minor"/>
      </rPr>
      <t>(Cincinnati)</t>
    </r>
  </si>
  <si>
    <r>
      <t xml:space="preserve">Won World Series </t>
    </r>
    <r>
      <rPr>
        <sz val="10"/>
        <rFont val="Calibri"/>
        <family val="2"/>
        <scheme val="minor"/>
      </rPr>
      <t>(Rhode Island)</t>
    </r>
  </si>
  <si>
    <r>
      <t xml:space="preserve">Won World Series </t>
    </r>
    <r>
      <rPr>
        <sz val="10"/>
        <rFont val="Calibri"/>
        <family val="2"/>
        <scheme val="minor"/>
      </rPr>
      <t>(Colorado)</t>
    </r>
  </si>
  <si>
    <r>
      <t>Lost Divisional Series</t>
    </r>
    <r>
      <rPr>
        <sz val="10"/>
        <rFont val="Calibri"/>
        <family val="2"/>
        <scheme val="minor"/>
      </rPr>
      <t xml:space="preserve"> (Los Angeles)</t>
    </r>
  </si>
  <si>
    <r>
      <t xml:space="preserve">Won World Series </t>
    </r>
    <r>
      <rPr>
        <sz val="10"/>
        <rFont val="Calibri"/>
        <family val="2"/>
        <scheme val="minor"/>
      </rPr>
      <t>(Santa Fe)</t>
    </r>
  </si>
  <si>
    <r>
      <t xml:space="preserve">Won World Series </t>
    </r>
    <r>
      <rPr>
        <sz val="10"/>
        <rFont val="Calibri"/>
        <family val="2"/>
        <scheme val="minor"/>
      </rPr>
      <t>(Oregon)</t>
    </r>
  </si>
  <si>
    <r>
      <t xml:space="preserve">Won World Series </t>
    </r>
    <r>
      <rPr>
        <sz val="10"/>
        <rFont val="Calibri"/>
        <family val="2"/>
        <scheme val="minor"/>
      </rPr>
      <t>(Las Vegas)</t>
    </r>
  </si>
  <si>
    <r>
      <t>Lost Divisional Series</t>
    </r>
    <r>
      <rPr>
        <sz val="10"/>
        <rFont val="Calibri"/>
        <family val="2"/>
        <scheme val="minor"/>
      </rPr>
      <t xml:space="preserve"> (Utah)</t>
    </r>
  </si>
  <si>
    <r>
      <t xml:space="preserve">Lost Championship Series </t>
    </r>
    <r>
      <rPr>
        <sz val="10"/>
        <rFont val="Calibri"/>
        <family val="2"/>
        <scheme val="minor"/>
      </rPr>
      <t>(New York)</t>
    </r>
  </si>
  <si>
    <t>t4th</t>
  </si>
  <si>
    <t>5th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</si>
</sst>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.000"/>
    <numFmt numFmtId="166" formatCode="_(* #,##0_);_(* \(#,##0\);_(* &quot;-&quot;??_);_(@_)"/>
  </numFmts>
  <fonts count="19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7"/>
      <name val="Arial"/>
      <family val="2"/>
    </font>
    <font>
      <sz val="10"/>
      <color indexed="50"/>
      <name val="Arial"/>
      <family val="2"/>
    </font>
    <font>
      <b/>
      <sz val="10"/>
      <color indexed="50"/>
      <name val="Arial"/>
      <family val="2"/>
    </font>
    <font>
      <b/>
      <sz val="10"/>
      <color indexed="17"/>
      <name val="Arial"/>
      <family val="2"/>
    </font>
    <font>
      <b/>
      <sz val="10"/>
      <color indexed="62"/>
      <name val="Arial"/>
      <family val="2"/>
    </font>
    <font>
      <b/>
      <sz val="10"/>
      <color indexed="18"/>
      <name val="Arial"/>
      <family val="2"/>
    </font>
    <font>
      <b/>
      <sz val="10"/>
      <color indexed="56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sz val="10"/>
      <name val="Calibri"/>
      <family val="2"/>
      <scheme val="minor"/>
    </font>
    <font>
      <sz val="10"/>
      <color indexed="12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indexed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hair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2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3" borderId="2" xfId="0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0" fillId="2" borderId="0" xfId="0" applyFill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6" fillId="2" borderId="5" xfId="0" applyFont="1" applyFill="1" applyBorder="1"/>
    <xf numFmtId="0" fontId="2" fillId="2" borderId="5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7" fillId="2" borderId="5" xfId="0" applyFont="1" applyFill="1" applyBorder="1"/>
    <xf numFmtId="0" fontId="4" fillId="2" borderId="8" xfId="0" applyFont="1" applyFill="1" applyBorder="1"/>
    <xf numFmtId="2" fontId="0" fillId="2" borderId="0" xfId="0" applyNumberFormat="1" applyFill="1" applyAlignment="1">
      <alignment horizontal="right"/>
    </xf>
    <xf numFmtId="0" fontId="0" fillId="2" borderId="0" xfId="0" applyFill="1" applyBorder="1" applyAlignment="1">
      <alignment horizontal="left"/>
    </xf>
    <xf numFmtId="0" fontId="0" fillId="3" borderId="9" xfId="0" applyFill="1" applyBorder="1" applyAlignment="1">
      <alignment horizontal="right"/>
    </xf>
    <xf numFmtId="0" fontId="10" fillId="2" borderId="0" xfId="0" applyFont="1" applyFill="1" applyAlignment="1">
      <alignment horizontal="left"/>
    </xf>
    <xf numFmtId="0" fontId="0" fillId="3" borderId="4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11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/>
    </xf>
    <xf numFmtId="164" fontId="0" fillId="2" borderId="0" xfId="0" applyNumberFormat="1" applyFill="1" applyBorder="1" applyAlignment="1">
      <alignment horizontal="right"/>
    </xf>
    <xf numFmtId="2" fontId="0" fillId="2" borderId="0" xfId="0" applyNumberFormat="1" applyFill="1" applyBorder="1" applyAlignment="1">
      <alignment horizontal="right"/>
    </xf>
    <xf numFmtId="1" fontId="0" fillId="2" borderId="0" xfId="0" applyNumberFormat="1" applyFill="1" applyAlignment="1">
      <alignment horizontal="right"/>
    </xf>
    <xf numFmtId="0" fontId="8" fillId="2" borderId="12" xfId="0" applyFont="1" applyFill="1" applyBorder="1"/>
    <xf numFmtId="0" fontId="9" fillId="2" borderId="13" xfId="0" applyFont="1" applyFill="1" applyBorder="1"/>
    <xf numFmtId="0" fontId="5" fillId="2" borderId="13" xfId="0" applyFont="1" applyFill="1" applyBorder="1"/>
    <xf numFmtId="0" fontId="4" fillId="2" borderId="14" xfId="0" applyFont="1" applyFill="1" applyBorder="1"/>
    <xf numFmtId="0" fontId="4" fillId="2" borderId="5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164" fontId="13" fillId="2" borderId="0" xfId="0" applyNumberFormat="1" applyFont="1" applyFill="1" applyBorder="1" applyAlignment="1">
      <alignment horizontal="right"/>
    </xf>
    <xf numFmtId="165" fontId="0" fillId="2" borderId="0" xfId="0" applyNumberFormat="1" applyFill="1" applyAlignment="1">
      <alignment horizontal="right"/>
    </xf>
    <xf numFmtId="0" fontId="3" fillId="2" borderId="0" xfId="0" applyFont="1" applyFill="1" applyAlignment="1">
      <alignment horizontal="left"/>
    </xf>
    <xf numFmtId="0" fontId="7" fillId="2" borderId="7" xfId="0" applyFont="1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3" fillId="3" borderId="1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5" xfId="0" applyFont="1" applyFill="1" applyBorder="1" applyAlignment="1">
      <alignment horizontal="right"/>
    </xf>
    <xf numFmtId="0" fontId="0" fillId="0" borderId="15" xfId="0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4" fillId="0" borderId="15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15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right"/>
    </xf>
    <xf numFmtId="0" fontId="3" fillId="0" borderId="17" xfId="0" applyFont="1" applyFill="1" applyBorder="1" applyAlignment="1">
      <alignment horizontal="right"/>
    </xf>
    <xf numFmtId="0" fontId="14" fillId="0" borderId="15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165" fontId="0" fillId="0" borderId="0" xfId="0" applyNumberForma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0" fontId="14" fillId="0" borderId="5" xfId="0" applyFont="1" applyFill="1" applyBorder="1" applyAlignment="1">
      <alignment horizontal="right"/>
    </xf>
    <xf numFmtId="2" fontId="14" fillId="0" borderId="0" xfId="0" applyNumberFormat="1" applyFont="1" applyFill="1" applyBorder="1" applyAlignment="1">
      <alignment horizontal="right"/>
    </xf>
    <xf numFmtId="165" fontId="14" fillId="0" borderId="0" xfId="0" applyNumberFormat="1" applyFont="1" applyFill="1" applyBorder="1" applyAlignment="1">
      <alignment horizontal="right"/>
    </xf>
    <xf numFmtId="0" fontId="0" fillId="4" borderId="0" xfId="0" applyFill="1"/>
    <xf numFmtId="0" fontId="3" fillId="5" borderId="3" xfId="0" applyFont="1" applyFill="1" applyBorder="1" applyAlignment="1">
      <alignment horizontal="right"/>
    </xf>
    <xf numFmtId="0" fontId="0" fillId="0" borderId="0" xfId="0" applyFill="1"/>
    <xf numFmtId="0" fontId="0" fillId="4" borderId="10" xfId="0" applyFill="1" applyBorder="1"/>
    <xf numFmtId="0" fontId="3" fillId="0" borderId="18" xfId="0" applyFont="1" applyFill="1" applyBorder="1" applyAlignment="1">
      <alignment horizontal="right"/>
    </xf>
    <xf numFmtId="165" fontId="3" fillId="0" borderId="18" xfId="0" applyNumberFormat="1" applyFont="1" applyFill="1" applyBorder="1" applyAlignment="1">
      <alignment horizontal="right"/>
    </xf>
    <xf numFmtId="0" fontId="0" fillId="5" borderId="11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0" fontId="0" fillId="5" borderId="21" xfId="0" applyFill="1" applyBorder="1" applyAlignment="1">
      <alignment horizontal="left"/>
    </xf>
    <xf numFmtId="0" fontId="0" fillId="5" borderId="0" xfId="0" applyFill="1" applyAlignment="1">
      <alignment horizontal="left"/>
    </xf>
    <xf numFmtId="0" fontId="0" fillId="5" borderId="10" xfId="0" applyFill="1" applyBorder="1" applyAlignment="1">
      <alignment horizontal="left"/>
    </xf>
    <xf numFmtId="0" fontId="0" fillId="5" borderId="22" xfId="0" applyFill="1" applyBorder="1" applyAlignment="1">
      <alignment horizontal="left"/>
    </xf>
    <xf numFmtId="0" fontId="0" fillId="5" borderId="7" xfId="0" applyFill="1" applyBorder="1" applyAlignment="1">
      <alignment horizontal="left"/>
    </xf>
    <xf numFmtId="0" fontId="0" fillId="5" borderId="6" xfId="0" applyFill="1" applyBorder="1" applyAlignment="1">
      <alignment horizontal="left"/>
    </xf>
    <xf numFmtId="0" fontId="0" fillId="5" borderId="5" xfId="0" applyFill="1" applyBorder="1" applyAlignment="1">
      <alignment horizontal="left"/>
    </xf>
    <xf numFmtId="0" fontId="0" fillId="5" borderId="8" xfId="0" applyFill="1" applyBorder="1" applyAlignment="1">
      <alignment horizontal="left"/>
    </xf>
    <xf numFmtId="2" fontId="3" fillId="0" borderId="17" xfId="0" applyNumberFormat="1" applyFont="1" applyFill="1" applyBorder="1" applyAlignment="1">
      <alignment horizontal="right"/>
    </xf>
    <xf numFmtId="2" fontId="3" fillId="0" borderId="18" xfId="0" applyNumberFormat="1" applyFont="1" applyFill="1" applyBorder="1" applyAlignment="1">
      <alignment horizontal="right"/>
    </xf>
    <xf numFmtId="0" fontId="3" fillId="0" borderId="25" xfId="0" applyFont="1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26" xfId="0" applyFill="1" applyBorder="1" applyAlignment="1">
      <alignment horizontal="right"/>
    </xf>
    <xf numFmtId="0" fontId="0" fillId="0" borderId="23" xfId="0" applyFill="1" applyBorder="1"/>
    <xf numFmtId="0" fontId="4" fillId="0" borderId="27" xfId="0" applyFont="1" applyFill="1" applyBorder="1" applyAlignment="1">
      <alignment horizontal="right"/>
    </xf>
    <xf numFmtId="0" fontId="4" fillId="0" borderId="28" xfId="0" applyFont="1" applyFill="1" applyBorder="1" applyAlignment="1">
      <alignment horizontal="right"/>
    </xf>
    <xf numFmtId="0" fontId="0" fillId="0" borderId="0" xfId="0" applyFill="1" applyBorder="1"/>
    <xf numFmtId="0" fontId="0" fillId="0" borderId="29" xfId="0" applyFill="1" applyBorder="1" applyAlignment="1">
      <alignment horizontal="right"/>
    </xf>
    <xf numFmtId="0" fontId="3" fillId="0" borderId="24" xfId="0" applyFont="1" applyFill="1" applyBorder="1" applyAlignment="1">
      <alignment horizontal="right"/>
    </xf>
    <xf numFmtId="0" fontId="3" fillId="0" borderId="30" xfId="0" applyFont="1" applyFill="1" applyBorder="1" applyAlignment="1">
      <alignment horizontal="right"/>
    </xf>
    <xf numFmtId="0" fontId="3" fillId="0" borderId="31" xfId="0" applyFont="1" applyFill="1" applyBorder="1" applyAlignment="1">
      <alignment horizontal="right"/>
    </xf>
    <xf numFmtId="0" fontId="3" fillId="0" borderId="32" xfId="0" applyFont="1" applyFill="1" applyBorder="1" applyAlignment="1">
      <alignment horizontal="right"/>
    </xf>
    <xf numFmtId="165" fontId="4" fillId="0" borderId="23" xfId="0" applyNumberFormat="1" applyFont="1" applyFill="1" applyBorder="1" applyAlignment="1">
      <alignment horizontal="right"/>
    </xf>
    <xf numFmtId="2" fontId="4" fillId="0" borderId="23" xfId="0" applyNumberFormat="1" applyFont="1" applyFill="1" applyBorder="1" applyAlignment="1">
      <alignment horizontal="right"/>
    </xf>
    <xf numFmtId="165" fontId="0" fillId="0" borderId="23" xfId="0" applyNumberForma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65" fontId="3" fillId="0" borderId="24" xfId="0" applyNumberFormat="1" applyFont="1" applyFill="1" applyBorder="1" applyAlignment="1">
      <alignment horizontal="right"/>
    </xf>
    <xf numFmtId="2" fontId="3" fillId="0" borderId="24" xfId="0" applyNumberFormat="1" applyFont="1" applyFill="1" applyBorder="1" applyAlignment="1">
      <alignment horizontal="right"/>
    </xf>
    <xf numFmtId="0" fontId="3" fillId="0" borderId="24" xfId="0" applyFont="1" applyFill="1" applyBorder="1"/>
    <xf numFmtId="0" fontId="0" fillId="7" borderId="2" xfId="0" applyFill="1" applyBorder="1" applyAlignment="1">
      <alignment horizontal="right"/>
    </xf>
    <xf numFmtId="0" fontId="0" fillId="7" borderId="1" xfId="0" applyFill="1" applyBorder="1" applyAlignment="1">
      <alignment horizontal="right"/>
    </xf>
    <xf numFmtId="0" fontId="3" fillId="0" borderId="0" xfId="0" applyFont="1" applyFill="1"/>
    <xf numFmtId="0" fontId="3" fillId="5" borderId="1" xfId="0" applyFont="1" applyFill="1" applyBorder="1" applyAlignment="1">
      <alignment horizontal="right"/>
    </xf>
    <xf numFmtId="0" fontId="0" fillId="7" borderId="3" xfId="0" applyFill="1" applyBorder="1" applyAlignment="1">
      <alignment horizontal="left"/>
    </xf>
    <xf numFmtId="0" fontId="3" fillId="7" borderId="1" xfId="0" applyFont="1" applyFill="1" applyBorder="1" applyAlignment="1">
      <alignment horizontal="right"/>
    </xf>
    <xf numFmtId="0" fontId="0" fillId="7" borderId="4" xfId="0" applyFill="1" applyBorder="1" applyAlignment="1">
      <alignment horizontal="right"/>
    </xf>
    <xf numFmtId="0" fontId="3" fillId="7" borderId="3" xfId="0" applyFont="1" applyFill="1" applyBorder="1" applyAlignment="1">
      <alignment horizontal="right"/>
    </xf>
    <xf numFmtId="0" fontId="0" fillId="7" borderId="9" xfId="0" applyFill="1" applyBorder="1" applyAlignment="1">
      <alignment horizontal="right"/>
    </xf>
    <xf numFmtId="0" fontId="0" fillId="7" borderId="36" xfId="0" applyFill="1" applyBorder="1" applyAlignment="1">
      <alignment horizontal="right"/>
    </xf>
    <xf numFmtId="0" fontId="3" fillId="8" borderId="11" xfId="0" applyFont="1" applyFill="1" applyBorder="1" applyAlignment="1">
      <alignment horizontal="left"/>
    </xf>
    <xf numFmtId="0" fontId="0" fillId="9" borderId="11" xfId="0" applyFill="1" applyBorder="1" applyAlignment="1">
      <alignment horizontal="left"/>
    </xf>
    <xf numFmtId="0" fontId="0" fillId="9" borderId="33" xfId="0" applyFill="1" applyBorder="1" applyAlignment="1">
      <alignment horizontal="left"/>
    </xf>
    <xf numFmtId="0" fontId="3" fillId="9" borderId="11" xfId="0" applyFont="1" applyFill="1" applyBorder="1" applyAlignment="1">
      <alignment horizontal="left"/>
    </xf>
    <xf numFmtId="0" fontId="3" fillId="9" borderId="34" xfId="0" applyFont="1" applyFill="1" applyBorder="1" applyAlignment="1">
      <alignment horizontal="left"/>
    </xf>
    <xf numFmtId="0" fontId="0" fillId="9" borderId="35" xfId="0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5" xfId="0" applyFont="1" applyFill="1" applyBorder="1" applyAlignment="1">
      <alignment horizontal="right"/>
    </xf>
    <xf numFmtId="0" fontId="3" fillId="0" borderId="23" xfId="0" applyFont="1" applyFill="1" applyBorder="1" applyAlignment="1">
      <alignment horizontal="right"/>
    </xf>
    <xf numFmtId="0" fontId="3" fillId="0" borderId="26" xfId="0" applyFont="1" applyFill="1" applyBorder="1" applyAlignment="1">
      <alignment horizontal="right"/>
    </xf>
    <xf numFmtId="0" fontId="3" fillId="0" borderId="23" xfId="0" applyFont="1" applyFill="1" applyBorder="1"/>
    <xf numFmtId="0" fontId="3" fillId="0" borderId="27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37" xfId="0" applyFont="1" applyFill="1" applyBorder="1" applyAlignment="1">
      <alignment horizontal="right"/>
    </xf>
    <xf numFmtId="0" fontId="3" fillId="0" borderId="28" xfId="0" applyFont="1" applyFill="1" applyBorder="1" applyAlignment="1">
      <alignment horizontal="right"/>
    </xf>
    <xf numFmtId="0" fontId="3" fillId="0" borderId="38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18" xfId="0" applyFont="1" applyFill="1" applyBorder="1"/>
    <xf numFmtId="166" fontId="0" fillId="0" borderId="0" xfId="1" applyNumberFormat="1" applyFont="1" applyFill="1" applyAlignment="1">
      <alignment horizontal="right"/>
    </xf>
    <xf numFmtId="166" fontId="0" fillId="0" borderId="23" xfId="1" applyNumberFormat="1" applyFont="1" applyFill="1" applyBorder="1" applyAlignment="1">
      <alignment horizontal="right"/>
    </xf>
    <xf numFmtId="166" fontId="0" fillId="0" borderId="0" xfId="1" applyNumberFormat="1" applyFont="1" applyFill="1" applyBorder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166" fontId="3" fillId="0" borderId="24" xfId="1" applyNumberFormat="1" applyFont="1" applyFill="1" applyBorder="1" applyAlignment="1">
      <alignment horizontal="right"/>
    </xf>
    <xf numFmtId="166" fontId="14" fillId="0" borderId="0" xfId="1" applyNumberFormat="1" applyFont="1" applyFill="1" applyBorder="1" applyAlignment="1">
      <alignment horizontal="right"/>
    </xf>
    <xf numFmtId="166" fontId="3" fillId="0" borderId="18" xfId="1" applyNumberFormat="1" applyFont="1" applyFill="1" applyBorder="1" applyAlignment="1">
      <alignment horizontal="right"/>
    </xf>
    <xf numFmtId="166" fontId="0" fillId="0" borderId="0" xfId="1" applyNumberFormat="1" applyFont="1" applyFill="1"/>
    <xf numFmtId="166" fontId="0" fillId="0" borderId="23" xfId="1" applyNumberFormat="1" applyFont="1" applyFill="1" applyBorder="1"/>
    <xf numFmtId="166" fontId="0" fillId="0" borderId="0" xfId="1" applyNumberFormat="1" applyFont="1" applyFill="1" applyBorder="1"/>
    <xf numFmtId="166" fontId="3" fillId="0" borderId="0" xfId="1" applyNumberFormat="1" applyFont="1" applyFill="1" applyBorder="1"/>
    <xf numFmtId="166" fontId="3" fillId="0" borderId="24" xfId="1" applyNumberFormat="1" applyFont="1" applyFill="1" applyBorder="1"/>
    <xf numFmtId="166" fontId="3" fillId="0" borderId="0" xfId="1" applyNumberFormat="1" applyFont="1" applyFill="1"/>
    <xf numFmtId="0" fontId="0" fillId="7" borderId="4" xfId="0" applyFill="1" applyBorder="1" applyAlignment="1">
      <alignment horizontal="left"/>
    </xf>
    <xf numFmtId="0" fontId="3" fillId="10" borderId="5" xfId="0" applyFont="1" applyFill="1" applyBorder="1" applyAlignment="1">
      <alignment horizontal="left"/>
    </xf>
    <xf numFmtId="0" fontId="3" fillId="10" borderId="26" xfId="0" applyFont="1" applyFill="1" applyBorder="1" applyAlignment="1">
      <alignment horizontal="left"/>
    </xf>
    <xf numFmtId="0" fontId="3" fillId="10" borderId="29" xfId="0" applyFont="1" applyFill="1" applyBorder="1" applyAlignment="1">
      <alignment horizontal="left"/>
    </xf>
    <xf numFmtId="0" fontId="3" fillId="10" borderId="37" xfId="0" applyFont="1" applyFill="1" applyBorder="1" applyAlignment="1">
      <alignment horizontal="left"/>
    </xf>
    <xf numFmtId="0" fontId="3" fillId="8" borderId="33" xfId="0" applyFont="1" applyFill="1" applyBorder="1" applyAlignment="1">
      <alignment horizontal="left"/>
    </xf>
    <xf numFmtId="0" fontId="3" fillId="8" borderId="34" xfId="0" applyFont="1" applyFill="1" applyBorder="1" applyAlignment="1">
      <alignment horizontal="left"/>
    </xf>
    <xf numFmtId="0" fontId="3" fillId="8" borderId="35" xfId="0" applyFont="1" applyFill="1" applyBorder="1" applyAlignment="1">
      <alignment horizontal="left"/>
    </xf>
    <xf numFmtId="0" fontId="15" fillId="4" borderId="0" xfId="0" applyFont="1" applyFill="1"/>
    <xf numFmtId="0" fontId="15" fillId="4" borderId="10" xfId="0" applyFont="1" applyFill="1" applyBorder="1" applyAlignment="1">
      <alignment horizontal="right"/>
    </xf>
    <xf numFmtId="0" fontId="15" fillId="4" borderId="0" xfId="0" applyFont="1" applyFill="1" applyAlignment="1">
      <alignment horizontal="right"/>
    </xf>
    <xf numFmtId="0" fontId="15" fillId="7" borderId="4" xfId="0" applyFont="1" applyFill="1" applyBorder="1" applyAlignment="1">
      <alignment horizontal="center"/>
    </xf>
    <xf numFmtId="0" fontId="15" fillId="7" borderId="17" xfId="0" applyFont="1" applyFill="1" applyBorder="1" applyAlignment="1">
      <alignment horizontal="right"/>
    </xf>
    <xf numFmtId="0" fontId="15" fillId="7" borderId="18" xfId="0" applyFont="1" applyFill="1" applyBorder="1" applyAlignment="1">
      <alignment horizontal="right"/>
    </xf>
    <xf numFmtId="0" fontId="15" fillId="7" borderId="35" xfId="0" applyFont="1" applyFill="1" applyBorder="1" applyAlignment="1">
      <alignment horizontal="right"/>
    </xf>
    <xf numFmtId="0" fontId="15" fillId="7" borderId="17" xfId="0" applyFont="1" applyFill="1" applyBorder="1"/>
    <xf numFmtId="0" fontId="15" fillId="7" borderId="35" xfId="0" applyFont="1" applyFill="1" applyBorder="1"/>
    <xf numFmtId="0" fontId="15" fillId="7" borderId="18" xfId="0" applyFont="1" applyFill="1" applyBorder="1"/>
    <xf numFmtId="0" fontId="15" fillId="7" borderId="43" xfId="0" applyFont="1" applyFill="1" applyBorder="1"/>
    <xf numFmtId="0" fontId="15" fillId="7" borderId="35" xfId="0" quotePrefix="1" applyFont="1" applyFill="1" applyBorder="1" applyAlignment="1">
      <alignment horizontal="right"/>
    </xf>
    <xf numFmtId="0" fontId="15" fillId="7" borderId="4" xfId="0" applyFont="1" applyFill="1" applyBorder="1" applyAlignment="1">
      <alignment horizontal="right"/>
    </xf>
    <xf numFmtId="0" fontId="15" fillId="11" borderId="5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165" fontId="15" fillId="0" borderId="11" xfId="0" applyNumberFormat="1" applyFont="1" applyFill="1" applyBorder="1" applyAlignment="1">
      <alignment horizontal="right"/>
    </xf>
    <xf numFmtId="0" fontId="15" fillId="0" borderId="11" xfId="0" applyFont="1" applyFill="1" applyBorder="1" applyAlignment="1">
      <alignment horizontal="right"/>
    </xf>
    <xf numFmtId="165" fontId="15" fillId="0" borderId="0" xfId="0" applyNumberFormat="1" applyFont="1" applyFill="1" applyBorder="1" applyAlignment="1">
      <alignment horizontal="right"/>
    </xf>
    <xf numFmtId="0" fontId="15" fillId="0" borderId="5" xfId="0" applyFont="1" applyFill="1" applyBorder="1" applyAlignment="1">
      <alignment horizontal="right"/>
    </xf>
    <xf numFmtId="0" fontId="16" fillId="0" borderId="27" xfId="0" applyFont="1" applyFill="1" applyBorder="1" applyAlignment="1">
      <alignment horizontal="right"/>
    </xf>
    <xf numFmtId="0" fontId="15" fillId="0" borderId="23" xfId="0" applyFont="1" applyFill="1" applyBorder="1" applyAlignment="1">
      <alignment horizontal="right"/>
    </xf>
    <xf numFmtId="0" fontId="16" fillId="0" borderId="15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/>
    </xf>
    <xf numFmtId="0" fontId="15" fillId="0" borderId="24" xfId="0" applyFont="1" applyFill="1" applyBorder="1" applyAlignment="1">
      <alignment horizontal="right"/>
    </xf>
    <xf numFmtId="0" fontId="17" fillId="0" borderId="15" xfId="0" applyFont="1" applyFill="1" applyBorder="1" applyAlignment="1">
      <alignment horizontal="right"/>
    </xf>
    <xf numFmtId="2" fontId="15" fillId="0" borderId="44" xfId="0" applyNumberFormat="1" applyFont="1" applyFill="1" applyBorder="1" applyAlignment="1">
      <alignment horizontal="right"/>
    </xf>
    <xf numFmtId="2" fontId="15" fillId="0" borderId="11" xfId="0" applyNumberFormat="1" applyFont="1" applyFill="1" applyBorder="1" applyAlignment="1">
      <alignment horizontal="right"/>
    </xf>
    <xf numFmtId="0" fontId="15" fillId="11" borderId="26" xfId="0" applyFont="1" applyFill="1" applyBorder="1" applyAlignment="1">
      <alignment horizontal="center"/>
    </xf>
    <xf numFmtId="165" fontId="15" fillId="0" borderId="33" xfId="0" applyNumberFormat="1" applyFont="1" applyFill="1" applyBorder="1" applyAlignment="1">
      <alignment horizontal="right"/>
    </xf>
    <xf numFmtId="0" fontId="15" fillId="0" borderId="27" xfId="0" applyFont="1" applyFill="1" applyBorder="1" applyAlignment="1">
      <alignment horizontal="right"/>
    </xf>
    <xf numFmtId="0" fontId="15" fillId="0" borderId="33" xfId="0" applyFont="1" applyFill="1" applyBorder="1" applyAlignment="1">
      <alignment horizontal="right"/>
    </xf>
    <xf numFmtId="165" fontId="15" fillId="0" borderId="23" xfId="0" applyNumberFormat="1" applyFont="1" applyFill="1" applyBorder="1" applyAlignment="1">
      <alignment horizontal="right"/>
    </xf>
    <xf numFmtId="0" fontId="15" fillId="0" borderId="26" xfId="0" applyFont="1" applyFill="1" applyBorder="1" applyAlignment="1">
      <alignment horizontal="right"/>
    </xf>
    <xf numFmtId="0" fontId="15" fillId="11" borderId="29" xfId="0" applyFont="1" applyFill="1" applyBorder="1" applyAlignment="1">
      <alignment horizontal="center"/>
    </xf>
    <xf numFmtId="165" fontId="15" fillId="0" borderId="34" xfId="0" applyNumberFormat="1" applyFont="1" applyFill="1" applyBorder="1" applyAlignment="1">
      <alignment horizontal="right"/>
    </xf>
    <xf numFmtId="0" fontId="15" fillId="0" borderId="34" xfId="0" applyFont="1" applyFill="1" applyBorder="1" applyAlignment="1">
      <alignment horizontal="right"/>
    </xf>
    <xf numFmtId="165" fontId="15" fillId="0" borderId="24" xfId="0" applyNumberFormat="1" applyFont="1" applyFill="1" applyBorder="1" applyAlignment="1">
      <alignment horizontal="right"/>
    </xf>
    <xf numFmtId="0" fontId="15" fillId="0" borderId="29" xfId="0" applyFont="1" applyFill="1" applyBorder="1" applyAlignment="1">
      <alignment horizontal="right"/>
    </xf>
    <xf numFmtId="0" fontId="15" fillId="6" borderId="8" xfId="0" applyFont="1" applyFill="1" applyBorder="1"/>
    <xf numFmtId="0" fontId="15" fillId="6" borderId="40" xfId="0" applyFont="1" applyFill="1" applyBorder="1" applyAlignment="1">
      <alignment horizontal="right"/>
    </xf>
    <xf numFmtId="0" fontId="15" fillId="6" borderId="10" xfId="0" applyFont="1" applyFill="1" applyBorder="1" applyAlignment="1">
      <alignment horizontal="right"/>
    </xf>
    <xf numFmtId="165" fontId="15" fillId="6" borderId="20" xfId="0" applyNumberFormat="1" applyFont="1" applyFill="1" applyBorder="1" applyAlignment="1">
      <alignment horizontal="right"/>
    </xf>
    <xf numFmtId="0" fontId="15" fillId="6" borderId="20" xfId="0" applyFont="1" applyFill="1" applyBorder="1" applyAlignment="1">
      <alignment horizontal="right"/>
    </xf>
    <xf numFmtId="1" fontId="15" fillId="6" borderId="40" xfId="0" applyNumberFormat="1" applyFont="1" applyFill="1" applyBorder="1"/>
    <xf numFmtId="1" fontId="15" fillId="6" borderId="10" xfId="0" applyNumberFormat="1" applyFont="1" applyFill="1" applyBorder="1"/>
    <xf numFmtId="165" fontId="15" fillId="6" borderId="40" xfId="0" applyNumberFormat="1" applyFont="1" applyFill="1" applyBorder="1"/>
    <xf numFmtId="1" fontId="15" fillId="6" borderId="20" xfId="0" applyNumberFormat="1" applyFont="1" applyFill="1" applyBorder="1"/>
    <xf numFmtId="0" fontId="15" fillId="6" borderId="10" xfId="0" applyFont="1" applyFill="1" applyBorder="1"/>
    <xf numFmtId="0" fontId="15" fillId="6" borderId="45" xfId="0" applyFont="1" applyFill="1" applyBorder="1"/>
    <xf numFmtId="0" fontId="15" fillId="6" borderId="20" xfId="0" applyFont="1" applyFill="1" applyBorder="1"/>
    <xf numFmtId="0" fontId="15" fillId="6" borderId="40" xfId="0" applyFont="1" applyFill="1" applyBorder="1"/>
    <xf numFmtId="165" fontId="15" fillId="6" borderId="10" xfId="0" applyNumberFormat="1" applyFont="1" applyFill="1" applyBorder="1"/>
    <xf numFmtId="0" fontId="15" fillId="11" borderId="37" xfId="0" applyFont="1" applyFill="1" applyBorder="1" applyAlignment="1">
      <alignment horizontal="center"/>
    </xf>
    <xf numFmtId="0" fontId="15" fillId="0" borderId="17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165" fontId="15" fillId="0" borderId="35" xfId="0" applyNumberFormat="1" applyFont="1" applyFill="1" applyBorder="1" applyAlignment="1">
      <alignment horizontal="right"/>
    </xf>
    <xf numFmtId="0" fontId="15" fillId="0" borderId="35" xfId="0" applyFont="1" applyFill="1" applyBorder="1" applyAlignment="1">
      <alignment horizontal="right"/>
    </xf>
    <xf numFmtId="2" fontId="15" fillId="0" borderId="43" xfId="0" applyNumberFormat="1" applyFont="1" applyFill="1" applyBorder="1" applyAlignment="1">
      <alignment horizontal="right"/>
    </xf>
    <xf numFmtId="2" fontId="15" fillId="0" borderId="35" xfId="0" applyNumberFormat="1" applyFont="1" applyFill="1" applyBorder="1" applyAlignment="1">
      <alignment horizontal="right"/>
    </xf>
    <xf numFmtId="165" fontId="15" fillId="0" borderId="18" xfId="0" applyNumberFormat="1" applyFont="1" applyFill="1" applyBorder="1" applyAlignment="1">
      <alignment horizontal="right"/>
    </xf>
    <xf numFmtId="1" fontId="15" fillId="6" borderId="8" xfId="0" applyNumberFormat="1" applyFont="1" applyFill="1" applyBorder="1" applyAlignment="1">
      <alignment horizontal="right"/>
    </xf>
    <xf numFmtId="0" fontId="15" fillId="0" borderId="37" xfId="0" applyFont="1" applyFill="1" applyBorder="1" applyAlignment="1">
      <alignment horizontal="right"/>
    </xf>
    <xf numFmtId="0" fontId="15" fillId="0" borderId="17" xfId="0" applyFont="1" applyFill="1" applyBorder="1" applyAlignment="1">
      <alignment horizontal="left"/>
    </xf>
    <xf numFmtId="2" fontId="15" fillId="0" borderId="46" xfId="0" applyNumberFormat="1" applyFont="1" applyFill="1" applyBorder="1" applyAlignment="1">
      <alignment horizontal="right"/>
    </xf>
    <xf numFmtId="2" fontId="15" fillId="0" borderId="33" xfId="0" applyNumberFormat="1" applyFont="1" applyFill="1" applyBorder="1" applyAlignment="1">
      <alignment horizontal="right"/>
    </xf>
    <xf numFmtId="2" fontId="15" fillId="0" borderId="47" xfId="0" applyNumberFormat="1" applyFont="1" applyFill="1" applyBorder="1" applyAlignment="1">
      <alignment horizontal="right"/>
    </xf>
    <xf numFmtId="2" fontId="15" fillId="0" borderId="34" xfId="0" applyNumberFormat="1" applyFont="1" applyFill="1" applyBorder="1" applyAlignment="1">
      <alignment horizontal="right"/>
    </xf>
    <xf numFmtId="165" fontId="15" fillId="0" borderId="15" xfId="0" applyNumberFormat="1" applyFont="1" applyFill="1" applyBorder="1" applyAlignment="1">
      <alignment horizontal="right"/>
    </xf>
    <xf numFmtId="2" fontId="15" fillId="0" borderId="0" xfId="0" applyNumberFormat="1" applyFont="1" applyFill="1" applyBorder="1" applyAlignment="1">
      <alignment horizontal="right"/>
    </xf>
    <xf numFmtId="165" fontId="15" fillId="0" borderId="27" xfId="0" applyNumberFormat="1" applyFont="1" applyFill="1" applyBorder="1" applyAlignment="1">
      <alignment horizontal="right"/>
    </xf>
    <xf numFmtId="2" fontId="15" fillId="0" borderId="23" xfId="0" applyNumberFormat="1" applyFont="1" applyFill="1" applyBorder="1" applyAlignment="1">
      <alignment horizontal="right"/>
    </xf>
    <xf numFmtId="165" fontId="15" fillId="0" borderId="30" xfId="0" applyNumberFormat="1" applyFont="1" applyFill="1" applyBorder="1" applyAlignment="1">
      <alignment horizontal="right"/>
    </xf>
    <xf numFmtId="2" fontId="15" fillId="0" borderId="24" xfId="0" applyNumberFormat="1" applyFont="1" applyFill="1" applyBorder="1" applyAlignment="1">
      <alignment horizontal="right"/>
    </xf>
    <xf numFmtId="165" fontId="15" fillId="0" borderId="17" xfId="0" applyNumberFormat="1" applyFont="1" applyFill="1" applyBorder="1" applyAlignment="1">
      <alignment horizontal="right"/>
    </xf>
    <xf numFmtId="2" fontId="15" fillId="0" borderId="18" xfId="0" applyNumberFormat="1" applyFont="1" applyFill="1" applyBorder="1" applyAlignment="1">
      <alignment horizontal="right"/>
    </xf>
    <xf numFmtId="0" fontId="15" fillId="7" borderId="42" xfId="0" applyFont="1" applyFill="1" applyBorder="1" applyAlignment="1">
      <alignment horizontal="center"/>
    </xf>
    <xf numFmtId="0" fontId="15" fillId="7" borderId="19" xfId="0" applyFont="1" applyFill="1" applyBorder="1" applyAlignment="1">
      <alignment horizontal="center"/>
    </xf>
    <xf numFmtId="2" fontId="15" fillId="0" borderId="51" xfId="0" applyNumberFormat="1" applyFont="1" applyFill="1" applyBorder="1" applyAlignment="1">
      <alignment horizontal="right"/>
    </xf>
    <xf numFmtId="2" fontId="15" fillId="0" borderId="50" xfId="0" applyNumberFormat="1" applyFont="1" applyFill="1" applyBorder="1" applyAlignment="1">
      <alignment horizontal="right"/>
    </xf>
    <xf numFmtId="0" fontId="15" fillId="6" borderId="49" xfId="0" applyFont="1" applyFill="1" applyBorder="1"/>
    <xf numFmtId="1" fontId="15" fillId="0" borderId="51" xfId="0" applyNumberFormat="1" applyFont="1" applyFill="1" applyBorder="1" applyAlignment="1">
      <alignment horizontal="right"/>
    </xf>
    <xf numFmtId="1" fontId="15" fillId="0" borderId="52" xfId="0" applyNumberFormat="1" applyFont="1" applyFill="1" applyBorder="1" applyAlignment="1">
      <alignment horizontal="right"/>
    </xf>
    <xf numFmtId="1" fontId="15" fillId="0" borderId="30" xfId="0" applyNumberFormat="1" applyFont="1" applyFill="1" applyBorder="1" applyAlignment="1">
      <alignment horizontal="right"/>
    </xf>
    <xf numFmtId="1" fontId="15" fillId="0" borderId="0" xfId="0" applyNumberFormat="1" applyFont="1" applyFill="1" applyBorder="1" applyAlignment="1">
      <alignment horizontal="right"/>
    </xf>
    <xf numFmtId="0" fontId="15" fillId="6" borderId="15" xfId="0" applyFont="1" applyFill="1" applyBorder="1" applyAlignment="1">
      <alignment horizontal="right"/>
    </xf>
    <xf numFmtId="0" fontId="15" fillId="6" borderId="11" xfId="0" applyFont="1" applyFill="1" applyBorder="1" applyAlignment="1">
      <alignment horizontal="right"/>
    </xf>
    <xf numFmtId="0" fontId="15" fillId="6" borderId="30" xfId="0" applyFont="1" applyFill="1" applyBorder="1" applyAlignment="1">
      <alignment horizontal="right"/>
    </xf>
    <xf numFmtId="0" fontId="15" fillId="6" borderId="34" xfId="0" applyFont="1" applyFill="1" applyBorder="1" applyAlignment="1">
      <alignment horizontal="right"/>
    </xf>
    <xf numFmtId="0" fontId="15" fillId="6" borderId="17" xfId="0" applyFont="1" applyFill="1" applyBorder="1" applyAlignment="1">
      <alignment horizontal="right"/>
    </xf>
    <xf numFmtId="0" fontId="15" fillId="6" borderId="35" xfId="0" applyFont="1" applyFill="1" applyBorder="1" applyAlignment="1">
      <alignment horizontal="right"/>
    </xf>
    <xf numFmtId="0" fontId="15" fillId="6" borderId="0" xfId="0" applyFont="1" applyFill="1" applyBorder="1" applyAlignment="1">
      <alignment horizontal="right"/>
    </xf>
    <xf numFmtId="165" fontId="15" fillId="6" borderId="0" xfId="0" applyNumberFormat="1" applyFont="1" applyFill="1" applyBorder="1" applyAlignment="1">
      <alignment horizontal="right"/>
    </xf>
    <xf numFmtId="0" fontId="15" fillId="6" borderId="24" xfId="0" applyFont="1" applyFill="1" applyBorder="1" applyAlignment="1">
      <alignment horizontal="right"/>
    </xf>
    <xf numFmtId="165" fontId="15" fillId="6" borderId="24" xfId="0" applyNumberFormat="1" applyFont="1" applyFill="1" applyBorder="1" applyAlignment="1">
      <alignment horizontal="right"/>
    </xf>
    <xf numFmtId="0" fontId="15" fillId="6" borderId="18" xfId="0" applyFont="1" applyFill="1" applyBorder="1" applyAlignment="1">
      <alignment horizontal="right"/>
    </xf>
    <xf numFmtId="165" fontId="15" fillId="6" borderId="18" xfId="0" applyNumberFormat="1" applyFont="1" applyFill="1" applyBorder="1" applyAlignment="1">
      <alignment horizontal="right"/>
    </xf>
    <xf numFmtId="0" fontId="15" fillId="6" borderId="33" xfId="0" applyFont="1" applyFill="1" applyBorder="1" applyAlignment="1">
      <alignment horizontal="right"/>
    </xf>
    <xf numFmtId="0" fontId="15" fillId="6" borderId="27" xfId="0" applyFont="1" applyFill="1" applyBorder="1" applyAlignment="1">
      <alignment horizontal="right"/>
    </xf>
    <xf numFmtId="0" fontId="15" fillId="6" borderId="23" xfId="0" applyFont="1" applyFill="1" applyBorder="1" applyAlignment="1">
      <alignment horizontal="right"/>
    </xf>
    <xf numFmtId="165" fontId="15" fillId="6" borderId="23" xfId="0" applyNumberFormat="1" applyFont="1" applyFill="1" applyBorder="1" applyAlignment="1">
      <alignment horizontal="right"/>
    </xf>
    <xf numFmtId="2" fontId="15" fillId="6" borderId="45" xfId="0" applyNumberFormat="1" applyFont="1" applyFill="1" applyBorder="1"/>
    <xf numFmtId="2" fontId="15" fillId="6" borderId="10" xfId="0" applyNumberFormat="1" applyFont="1" applyFill="1" applyBorder="1"/>
    <xf numFmtId="0" fontId="16" fillId="0" borderId="48" xfId="0" applyFont="1" applyFill="1" applyBorder="1"/>
    <xf numFmtId="0" fontId="16" fillId="0" borderId="15" xfId="0" applyFont="1" applyFill="1" applyBorder="1"/>
    <xf numFmtId="0" fontId="18" fillId="0" borderId="15" xfId="0" applyFont="1" applyFill="1" applyBorder="1"/>
    <xf numFmtId="0" fontId="15" fillId="7" borderId="4" xfId="0" applyFont="1" applyFill="1" applyBorder="1" applyAlignment="1">
      <alignment horizontal="left"/>
    </xf>
    <xf numFmtId="0" fontId="15" fillId="7" borderId="50" xfId="0" quotePrefix="1" applyFont="1" applyFill="1" applyBorder="1" applyAlignment="1">
      <alignment horizontal="center"/>
    </xf>
    <xf numFmtId="0" fontId="15" fillId="7" borderId="35" xfId="0" quotePrefix="1" applyFont="1" applyFill="1" applyBorder="1" applyAlignment="1">
      <alignment horizontal="center"/>
    </xf>
    <xf numFmtId="0" fontId="15" fillId="7" borderId="41" xfId="0" applyFont="1" applyFill="1" applyBorder="1" applyAlignment="1">
      <alignment horizontal="center"/>
    </xf>
    <xf numFmtId="0" fontId="15" fillId="7" borderId="42" xfId="0" applyFont="1" applyFill="1" applyBorder="1" applyAlignment="1">
      <alignment horizontal="center"/>
    </xf>
    <xf numFmtId="0" fontId="15" fillId="7" borderId="19" xfId="0" applyFont="1" applyFill="1" applyBorder="1" applyAlignment="1">
      <alignment horizontal="center"/>
    </xf>
    <xf numFmtId="0" fontId="0" fillId="11" borderId="40" xfId="0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0" fontId="0" fillId="11" borderId="20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11" borderId="22" xfId="0" applyFill="1" applyBorder="1" applyAlignment="1">
      <alignment horizontal="center"/>
    </xf>
    <xf numFmtId="0" fontId="0" fillId="11" borderId="21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2">
    <dxf>
      <font>
        <b/>
        <i val="0"/>
        <color rgb="FF0000FF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9"/>
  <sheetViews>
    <sheetView tabSelected="1" workbookViewId="0">
      <selection activeCell="K11" sqref="K11"/>
    </sheetView>
  </sheetViews>
  <sheetFormatPr defaultRowHeight="12.75"/>
  <cols>
    <col min="1" max="1" width="7.28515625" style="164" bestFit="1" customWidth="1"/>
    <col min="2" max="3" width="5" style="166" bestFit="1" customWidth="1"/>
    <col min="4" max="4" width="6.85546875" style="166" bestFit="1" customWidth="1"/>
    <col min="5" max="5" width="6.28515625" style="164" bestFit="1" customWidth="1"/>
    <col min="6" max="6" width="5.28515625" style="164" bestFit="1" customWidth="1"/>
    <col min="7" max="7" width="5.5703125" style="164" bestFit="1" customWidth="1"/>
    <col min="8" max="8" width="5.85546875" style="164" bestFit="1" customWidth="1"/>
    <col min="9" max="9" width="6" style="164" bestFit="1" customWidth="1"/>
    <col min="10" max="10" width="4.85546875" style="164" bestFit="1" customWidth="1"/>
    <col min="11" max="11" width="6" style="164" bestFit="1" customWidth="1"/>
    <col min="12" max="12" width="6.140625" style="164" bestFit="1" customWidth="1"/>
    <col min="13" max="13" width="4.85546875" style="164" customWidth="1"/>
    <col min="14" max="14" width="6.140625" style="164" bestFit="1" customWidth="1"/>
    <col min="15" max="16" width="5" style="164" bestFit="1" customWidth="1"/>
    <col min="17" max="17" width="5.5703125" style="164" bestFit="1" customWidth="1"/>
    <col min="18" max="18" width="5" style="164" bestFit="1" customWidth="1"/>
    <col min="19" max="19" width="4.85546875" style="164" bestFit="1" customWidth="1"/>
    <col min="20" max="21" width="5.85546875" style="164" bestFit="1" customWidth="1"/>
    <col min="22" max="22" width="5.28515625" style="164" bestFit="1" customWidth="1"/>
    <col min="23" max="23" width="5.5703125" style="164" bestFit="1" customWidth="1"/>
    <col min="24" max="25" width="7" style="166" bestFit="1" customWidth="1"/>
    <col min="26" max="26" width="5.7109375" style="166" customWidth="1"/>
    <col min="27" max="27" width="4.5703125" style="166" bestFit="1" customWidth="1"/>
    <col min="28" max="28" width="5.5703125" style="166" bestFit="1" customWidth="1"/>
    <col min="29" max="29" width="5" style="166" bestFit="1" customWidth="1"/>
    <col min="30" max="30" width="5.5703125" style="164" bestFit="1" customWidth="1"/>
    <col min="31" max="31" width="5.85546875" style="164" bestFit="1" customWidth="1"/>
    <col min="32" max="33" width="4.5703125" style="164" bestFit="1" customWidth="1"/>
    <col min="34" max="34" width="5.5703125" style="164" bestFit="1" customWidth="1"/>
    <col min="35" max="35" width="4.5703125" style="164" bestFit="1" customWidth="1"/>
    <col min="36" max="36" width="4.85546875" style="164" bestFit="1" customWidth="1"/>
    <col min="37" max="38" width="5.85546875" style="164" bestFit="1" customWidth="1"/>
    <col min="39" max="39" width="5.28515625" style="164" bestFit="1" customWidth="1"/>
    <col min="40" max="40" width="5.5703125" style="164" bestFit="1" customWidth="1"/>
    <col min="41" max="41" width="5" style="164" bestFit="1" customWidth="1"/>
    <col min="42" max="42" width="6.5703125" style="164" bestFit="1" customWidth="1"/>
    <col min="43" max="44" width="4.5703125" style="164" bestFit="1" customWidth="1"/>
    <col min="45" max="45" width="5.5703125" style="164" bestFit="1" customWidth="1"/>
    <col min="46" max="46" width="5" style="164" bestFit="1" customWidth="1"/>
    <col min="47" max="258" width="9.140625" style="164"/>
    <col min="259" max="259" width="7.28515625" style="164" bestFit="1" customWidth="1"/>
    <col min="260" max="261" width="5" style="164" bestFit="1" customWidth="1"/>
    <col min="262" max="262" width="4.7109375" style="164" bestFit="1" customWidth="1"/>
    <col min="263" max="263" width="6.28515625" style="164" bestFit="1" customWidth="1"/>
    <col min="264" max="264" width="5.28515625" style="164" bestFit="1" customWidth="1"/>
    <col min="265" max="265" width="5.5703125" style="164" bestFit="1" customWidth="1"/>
    <col min="266" max="266" width="5.85546875" style="164" bestFit="1" customWidth="1"/>
    <col min="267" max="267" width="6" style="164" bestFit="1" customWidth="1"/>
    <col min="268" max="268" width="4.85546875" style="164" bestFit="1" customWidth="1"/>
    <col min="269" max="269" width="4.85546875" style="164" customWidth="1"/>
    <col min="270" max="270" width="6.140625" style="164" bestFit="1" customWidth="1"/>
    <col min="271" max="271" width="4.85546875" style="164" customWidth="1"/>
    <col min="272" max="272" width="6.140625" style="164" bestFit="1" customWidth="1"/>
    <col min="273" max="273" width="5.5703125" style="164" bestFit="1" customWidth="1"/>
    <col min="274" max="274" width="5" style="164" bestFit="1" customWidth="1"/>
    <col min="275" max="275" width="4.85546875" style="164" bestFit="1" customWidth="1"/>
    <col min="276" max="277" width="5.85546875" style="164" bestFit="1" customWidth="1"/>
    <col min="278" max="278" width="5.28515625" style="164" bestFit="1" customWidth="1"/>
    <col min="279" max="279" width="5.5703125" style="164" bestFit="1" customWidth="1"/>
    <col min="280" max="280" width="5" style="164" bestFit="1" customWidth="1"/>
    <col min="281" max="281" width="6.5703125" style="164" bestFit="1" customWidth="1"/>
    <col min="282" max="282" width="5.85546875" style="164" bestFit="1" customWidth="1"/>
    <col min="283" max="283" width="4.5703125" style="164" bestFit="1" customWidth="1"/>
    <col min="284" max="284" width="5.5703125" style="164" bestFit="1" customWidth="1"/>
    <col min="285" max="285" width="5" style="164" bestFit="1" customWidth="1"/>
    <col min="286" max="286" width="5.5703125" style="164" bestFit="1" customWidth="1"/>
    <col min="287" max="287" width="5.85546875" style="164" bestFit="1" customWidth="1"/>
    <col min="288" max="289" width="4.5703125" style="164" bestFit="1" customWidth="1"/>
    <col min="290" max="290" width="5.5703125" style="164" bestFit="1" customWidth="1"/>
    <col min="291" max="291" width="4.5703125" style="164" bestFit="1" customWidth="1"/>
    <col min="292" max="292" width="4.85546875" style="164" bestFit="1" customWidth="1"/>
    <col min="293" max="294" width="5.85546875" style="164" bestFit="1" customWidth="1"/>
    <col min="295" max="295" width="5.28515625" style="164" bestFit="1" customWidth="1"/>
    <col min="296" max="296" width="5.5703125" style="164" bestFit="1" customWidth="1"/>
    <col min="297" max="297" width="5" style="164" bestFit="1" customWidth="1"/>
    <col min="298" max="298" width="6.5703125" style="164" bestFit="1" customWidth="1"/>
    <col min="299" max="300" width="4.5703125" style="164" bestFit="1" customWidth="1"/>
    <col min="301" max="301" width="5.5703125" style="164" bestFit="1" customWidth="1"/>
    <col min="302" max="302" width="5" style="164" bestFit="1" customWidth="1"/>
    <col min="303" max="514" width="9.140625" style="164"/>
    <col min="515" max="515" width="7.28515625" style="164" bestFit="1" customWidth="1"/>
    <col min="516" max="517" width="5" style="164" bestFit="1" customWidth="1"/>
    <col min="518" max="518" width="4.7109375" style="164" bestFit="1" customWidth="1"/>
    <col min="519" max="519" width="6.28515625" style="164" bestFit="1" customWidth="1"/>
    <col min="520" max="520" width="5.28515625" style="164" bestFit="1" customWidth="1"/>
    <col min="521" max="521" width="5.5703125" style="164" bestFit="1" customWidth="1"/>
    <col min="522" max="522" width="5.85546875" style="164" bestFit="1" customWidth="1"/>
    <col min="523" max="523" width="6" style="164" bestFit="1" customWidth="1"/>
    <col min="524" max="524" width="4.85546875" style="164" bestFit="1" customWidth="1"/>
    <col min="525" max="525" width="4.85546875" style="164" customWidth="1"/>
    <col min="526" max="526" width="6.140625" style="164" bestFit="1" customWidth="1"/>
    <col min="527" max="527" width="4.85546875" style="164" customWidth="1"/>
    <col min="528" max="528" width="6.140625" style="164" bestFit="1" customWidth="1"/>
    <col min="529" max="529" width="5.5703125" style="164" bestFit="1" customWidth="1"/>
    <col min="530" max="530" width="5" style="164" bestFit="1" customWidth="1"/>
    <col min="531" max="531" width="4.85546875" style="164" bestFit="1" customWidth="1"/>
    <col min="532" max="533" width="5.85546875" style="164" bestFit="1" customWidth="1"/>
    <col min="534" max="534" width="5.28515625" style="164" bestFit="1" customWidth="1"/>
    <col min="535" max="535" width="5.5703125" style="164" bestFit="1" customWidth="1"/>
    <col min="536" max="536" width="5" style="164" bestFit="1" customWidth="1"/>
    <col min="537" max="537" width="6.5703125" style="164" bestFit="1" customWidth="1"/>
    <col min="538" max="538" width="5.85546875" style="164" bestFit="1" customWidth="1"/>
    <col min="539" max="539" width="4.5703125" style="164" bestFit="1" customWidth="1"/>
    <col min="540" max="540" width="5.5703125" style="164" bestFit="1" customWidth="1"/>
    <col min="541" max="541" width="5" style="164" bestFit="1" customWidth="1"/>
    <col min="542" max="542" width="5.5703125" style="164" bestFit="1" customWidth="1"/>
    <col min="543" max="543" width="5.85546875" style="164" bestFit="1" customWidth="1"/>
    <col min="544" max="545" width="4.5703125" style="164" bestFit="1" customWidth="1"/>
    <col min="546" max="546" width="5.5703125" style="164" bestFit="1" customWidth="1"/>
    <col min="547" max="547" width="4.5703125" style="164" bestFit="1" customWidth="1"/>
    <col min="548" max="548" width="4.85546875" style="164" bestFit="1" customWidth="1"/>
    <col min="549" max="550" width="5.85546875" style="164" bestFit="1" customWidth="1"/>
    <col min="551" max="551" width="5.28515625" style="164" bestFit="1" customWidth="1"/>
    <col min="552" max="552" width="5.5703125" style="164" bestFit="1" customWidth="1"/>
    <col min="553" max="553" width="5" style="164" bestFit="1" customWidth="1"/>
    <col min="554" max="554" width="6.5703125" style="164" bestFit="1" customWidth="1"/>
    <col min="555" max="556" width="4.5703125" style="164" bestFit="1" customWidth="1"/>
    <col min="557" max="557" width="5.5703125" style="164" bestFit="1" customWidth="1"/>
    <col min="558" max="558" width="5" style="164" bestFit="1" customWidth="1"/>
    <col min="559" max="770" width="9.140625" style="164"/>
    <col min="771" max="771" width="7.28515625" style="164" bestFit="1" customWidth="1"/>
    <col min="772" max="773" width="5" style="164" bestFit="1" customWidth="1"/>
    <col min="774" max="774" width="4.7109375" style="164" bestFit="1" customWidth="1"/>
    <col min="775" max="775" width="6.28515625" style="164" bestFit="1" customWidth="1"/>
    <col min="776" max="776" width="5.28515625" style="164" bestFit="1" customWidth="1"/>
    <col min="777" max="777" width="5.5703125" style="164" bestFit="1" customWidth="1"/>
    <col min="778" max="778" width="5.85546875" style="164" bestFit="1" customWidth="1"/>
    <col min="779" max="779" width="6" style="164" bestFit="1" customWidth="1"/>
    <col min="780" max="780" width="4.85546875" style="164" bestFit="1" customWidth="1"/>
    <col min="781" max="781" width="4.85546875" style="164" customWidth="1"/>
    <col min="782" max="782" width="6.140625" style="164" bestFit="1" customWidth="1"/>
    <col min="783" max="783" width="4.85546875" style="164" customWidth="1"/>
    <col min="784" max="784" width="6.140625" style="164" bestFit="1" customWidth="1"/>
    <col min="785" max="785" width="5.5703125" style="164" bestFit="1" customWidth="1"/>
    <col min="786" max="786" width="5" style="164" bestFit="1" customWidth="1"/>
    <col min="787" max="787" width="4.85546875" style="164" bestFit="1" customWidth="1"/>
    <col min="788" max="789" width="5.85546875" style="164" bestFit="1" customWidth="1"/>
    <col min="790" max="790" width="5.28515625" style="164" bestFit="1" customWidth="1"/>
    <col min="791" max="791" width="5.5703125" style="164" bestFit="1" customWidth="1"/>
    <col min="792" max="792" width="5" style="164" bestFit="1" customWidth="1"/>
    <col min="793" max="793" width="6.5703125" style="164" bestFit="1" customWidth="1"/>
    <col min="794" max="794" width="5.85546875" style="164" bestFit="1" customWidth="1"/>
    <col min="795" max="795" width="4.5703125" style="164" bestFit="1" customWidth="1"/>
    <col min="796" max="796" width="5.5703125" style="164" bestFit="1" customWidth="1"/>
    <col min="797" max="797" width="5" style="164" bestFit="1" customWidth="1"/>
    <col min="798" max="798" width="5.5703125" style="164" bestFit="1" customWidth="1"/>
    <col min="799" max="799" width="5.85546875" style="164" bestFit="1" customWidth="1"/>
    <col min="800" max="801" width="4.5703125" style="164" bestFit="1" customWidth="1"/>
    <col min="802" max="802" width="5.5703125" style="164" bestFit="1" customWidth="1"/>
    <col min="803" max="803" width="4.5703125" style="164" bestFit="1" customWidth="1"/>
    <col min="804" max="804" width="4.85546875" style="164" bestFit="1" customWidth="1"/>
    <col min="805" max="806" width="5.85546875" style="164" bestFit="1" customWidth="1"/>
    <col min="807" max="807" width="5.28515625" style="164" bestFit="1" customWidth="1"/>
    <col min="808" max="808" width="5.5703125" style="164" bestFit="1" customWidth="1"/>
    <col min="809" max="809" width="5" style="164" bestFit="1" customWidth="1"/>
    <col min="810" max="810" width="6.5703125" style="164" bestFit="1" customWidth="1"/>
    <col min="811" max="812" width="4.5703125" style="164" bestFit="1" customWidth="1"/>
    <col min="813" max="813" width="5.5703125" style="164" bestFit="1" customWidth="1"/>
    <col min="814" max="814" width="5" style="164" bestFit="1" customWidth="1"/>
    <col min="815" max="1026" width="9.140625" style="164"/>
    <col min="1027" max="1027" width="7.28515625" style="164" bestFit="1" customWidth="1"/>
    <col min="1028" max="1029" width="5" style="164" bestFit="1" customWidth="1"/>
    <col min="1030" max="1030" width="4.7109375" style="164" bestFit="1" customWidth="1"/>
    <col min="1031" max="1031" width="6.28515625" style="164" bestFit="1" customWidth="1"/>
    <col min="1032" max="1032" width="5.28515625" style="164" bestFit="1" customWidth="1"/>
    <col min="1033" max="1033" width="5.5703125" style="164" bestFit="1" customWidth="1"/>
    <col min="1034" max="1034" width="5.85546875" style="164" bestFit="1" customWidth="1"/>
    <col min="1035" max="1035" width="6" style="164" bestFit="1" customWidth="1"/>
    <col min="1036" max="1036" width="4.85546875" style="164" bestFit="1" customWidth="1"/>
    <col min="1037" max="1037" width="4.85546875" style="164" customWidth="1"/>
    <col min="1038" max="1038" width="6.140625" style="164" bestFit="1" customWidth="1"/>
    <col min="1039" max="1039" width="4.85546875" style="164" customWidth="1"/>
    <col min="1040" max="1040" width="6.140625" style="164" bestFit="1" customWidth="1"/>
    <col min="1041" max="1041" width="5.5703125" style="164" bestFit="1" customWidth="1"/>
    <col min="1042" max="1042" width="5" style="164" bestFit="1" customWidth="1"/>
    <col min="1043" max="1043" width="4.85546875" style="164" bestFit="1" customWidth="1"/>
    <col min="1044" max="1045" width="5.85546875" style="164" bestFit="1" customWidth="1"/>
    <col min="1046" max="1046" width="5.28515625" style="164" bestFit="1" customWidth="1"/>
    <col min="1047" max="1047" width="5.5703125" style="164" bestFit="1" customWidth="1"/>
    <col min="1048" max="1048" width="5" style="164" bestFit="1" customWidth="1"/>
    <col min="1049" max="1049" width="6.5703125" style="164" bestFit="1" customWidth="1"/>
    <col min="1050" max="1050" width="5.85546875" style="164" bestFit="1" customWidth="1"/>
    <col min="1051" max="1051" width="4.5703125" style="164" bestFit="1" customWidth="1"/>
    <col min="1052" max="1052" width="5.5703125" style="164" bestFit="1" customWidth="1"/>
    <col min="1053" max="1053" width="5" style="164" bestFit="1" customWidth="1"/>
    <col min="1054" max="1054" width="5.5703125" style="164" bestFit="1" customWidth="1"/>
    <col min="1055" max="1055" width="5.85546875" style="164" bestFit="1" customWidth="1"/>
    <col min="1056" max="1057" width="4.5703125" style="164" bestFit="1" customWidth="1"/>
    <col min="1058" max="1058" width="5.5703125" style="164" bestFit="1" customWidth="1"/>
    <col min="1059" max="1059" width="4.5703125" style="164" bestFit="1" customWidth="1"/>
    <col min="1060" max="1060" width="4.85546875" style="164" bestFit="1" customWidth="1"/>
    <col min="1061" max="1062" width="5.85546875" style="164" bestFit="1" customWidth="1"/>
    <col min="1063" max="1063" width="5.28515625" style="164" bestFit="1" customWidth="1"/>
    <col min="1064" max="1064" width="5.5703125" style="164" bestFit="1" customWidth="1"/>
    <col min="1065" max="1065" width="5" style="164" bestFit="1" customWidth="1"/>
    <col min="1066" max="1066" width="6.5703125" style="164" bestFit="1" customWidth="1"/>
    <col min="1067" max="1068" width="4.5703125" style="164" bestFit="1" customWidth="1"/>
    <col min="1069" max="1069" width="5.5703125" style="164" bestFit="1" customWidth="1"/>
    <col min="1070" max="1070" width="5" style="164" bestFit="1" customWidth="1"/>
    <col min="1071" max="1282" width="9.140625" style="164"/>
    <col min="1283" max="1283" width="7.28515625" style="164" bestFit="1" customWidth="1"/>
    <col min="1284" max="1285" width="5" style="164" bestFit="1" customWidth="1"/>
    <col min="1286" max="1286" width="4.7109375" style="164" bestFit="1" customWidth="1"/>
    <col min="1287" max="1287" width="6.28515625" style="164" bestFit="1" customWidth="1"/>
    <col min="1288" max="1288" width="5.28515625" style="164" bestFit="1" customWidth="1"/>
    <col min="1289" max="1289" width="5.5703125" style="164" bestFit="1" customWidth="1"/>
    <col min="1290" max="1290" width="5.85546875" style="164" bestFit="1" customWidth="1"/>
    <col min="1291" max="1291" width="6" style="164" bestFit="1" customWidth="1"/>
    <col min="1292" max="1292" width="4.85546875" style="164" bestFit="1" customWidth="1"/>
    <col min="1293" max="1293" width="4.85546875" style="164" customWidth="1"/>
    <col min="1294" max="1294" width="6.140625" style="164" bestFit="1" customWidth="1"/>
    <col min="1295" max="1295" width="4.85546875" style="164" customWidth="1"/>
    <col min="1296" max="1296" width="6.140625" style="164" bestFit="1" customWidth="1"/>
    <col min="1297" max="1297" width="5.5703125" style="164" bestFit="1" customWidth="1"/>
    <col min="1298" max="1298" width="5" style="164" bestFit="1" customWidth="1"/>
    <col min="1299" max="1299" width="4.85546875" style="164" bestFit="1" customWidth="1"/>
    <col min="1300" max="1301" width="5.85546875" style="164" bestFit="1" customWidth="1"/>
    <col min="1302" max="1302" width="5.28515625" style="164" bestFit="1" customWidth="1"/>
    <col min="1303" max="1303" width="5.5703125" style="164" bestFit="1" customWidth="1"/>
    <col min="1304" max="1304" width="5" style="164" bestFit="1" customWidth="1"/>
    <col min="1305" max="1305" width="6.5703125" style="164" bestFit="1" customWidth="1"/>
    <col min="1306" max="1306" width="5.85546875" style="164" bestFit="1" customWidth="1"/>
    <col min="1307" max="1307" width="4.5703125" style="164" bestFit="1" customWidth="1"/>
    <col min="1308" max="1308" width="5.5703125" style="164" bestFit="1" customWidth="1"/>
    <col min="1309" max="1309" width="5" style="164" bestFit="1" customWidth="1"/>
    <col min="1310" max="1310" width="5.5703125" style="164" bestFit="1" customWidth="1"/>
    <col min="1311" max="1311" width="5.85546875" style="164" bestFit="1" customWidth="1"/>
    <col min="1312" max="1313" width="4.5703125" style="164" bestFit="1" customWidth="1"/>
    <col min="1314" max="1314" width="5.5703125" style="164" bestFit="1" customWidth="1"/>
    <col min="1315" max="1315" width="4.5703125" style="164" bestFit="1" customWidth="1"/>
    <col min="1316" max="1316" width="4.85546875" style="164" bestFit="1" customWidth="1"/>
    <col min="1317" max="1318" width="5.85546875" style="164" bestFit="1" customWidth="1"/>
    <col min="1319" max="1319" width="5.28515625" style="164" bestFit="1" customWidth="1"/>
    <col min="1320" max="1320" width="5.5703125" style="164" bestFit="1" customWidth="1"/>
    <col min="1321" max="1321" width="5" style="164" bestFit="1" customWidth="1"/>
    <col min="1322" max="1322" width="6.5703125" style="164" bestFit="1" customWidth="1"/>
    <col min="1323" max="1324" width="4.5703125" style="164" bestFit="1" customWidth="1"/>
    <col min="1325" max="1325" width="5.5703125" style="164" bestFit="1" customWidth="1"/>
    <col min="1326" max="1326" width="5" style="164" bestFit="1" customWidth="1"/>
    <col min="1327" max="1538" width="9.140625" style="164"/>
    <col min="1539" max="1539" width="7.28515625" style="164" bestFit="1" customWidth="1"/>
    <col min="1540" max="1541" width="5" style="164" bestFit="1" customWidth="1"/>
    <col min="1542" max="1542" width="4.7109375" style="164" bestFit="1" customWidth="1"/>
    <col min="1543" max="1543" width="6.28515625" style="164" bestFit="1" customWidth="1"/>
    <col min="1544" max="1544" width="5.28515625" style="164" bestFit="1" customWidth="1"/>
    <col min="1545" max="1545" width="5.5703125" style="164" bestFit="1" customWidth="1"/>
    <col min="1546" max="1546" width="5.85546875" style="164" bestFit="1" customWidth="1"/>
    <col min="1547" max="1547" width="6" style="164" bestFit="1" customWidth="1"/>
    <col min="1548" max="1548" width="4.85546875" style="164" bestFit="1" customWidth="1"/>
    <col min="1549" max="1549" width="4.85546875" style="164" customWidth="1"/>
    <col min="1550" max="1550" width="6.140625" style="164" bestFit="1" customWidth="1"/>
    <col min="1551" max="1551" width="4.85546875" style="164" customWidth="1"/>
    <col min="1552" max="1552" width="6.140625" style="164" bestFit="1" customWidth="1"/>
    <col min="1553" max="1553" width="5.5703125" style="164" bestFit="1" customWidth="1"/>
    <col min="1554" max="1554" width="5" style="164" bestFit="1" customWidth="1"/>
    <col min="1555" max="1555" width="4.85546875" style="164" bestFit="1" customWidth="1"/>
    <col min="1556" max="1557" width="5.85546875" style="164" bestFit="1" customWidth="1"/>
    <col min="1558" max="1558" width="5.28515625" style="164" bestFit="1" customWidth="1"/>
    <col min="1559" max="1559" width="5.5703125" style="164" bestFit="1" customWidth="1"/>
    <col min="1560" max="1560" width="5" style="164" bestFit="1" customWidth="1"/>
    <col min="1561" max="1561" width="6.5703125" style="164" bestFit="1" customWidth="1"/>
    <col min="1562" max="1562" width="5.85546875" style="164" bestFit="1" customWidth="1"/>
    <col min="1563" max="1563" width="4.5703125" style="164" bestFit="1" customWidth="1"/>
    <col min="1564" max="1564" width="5.5703125" style="164" bestFit="1" customWidth="1"/>
    <col min="1565" max="1565" width="5" style="164" bestFit="1" customWidth="1"/>
    <col min="1566" max="1566" width="5.5703125" style="164" bestFit="1" customWidth="1"/>
    <col min="1567" max="1567" width="5.85546875" style="164" bestFit="1" customWidth="1"/>
    <col min="1568" max="1569" width="4.5703125" style="164" bestFit="1" customWidth="1"/>
    <col min="1570" max="1570" width="5.5703125" style="164" bestFit="1" customWidth="1"/>
    <col min="1571" max="1571" width="4.5703125" style="164" bestFit="1" customWidth="1"/>
    <col min="1572" max="1572" width="4.85546875" style="164" bestFit="1" customWidth="1"/>
    <col min="1573" max="1574" width="5.85546875" style="164" bestFit="1" customWidth="1"/>
    <col min="1575" max="1575" width="5.28515625" style="164" bestFit="1" customWidth="1"/>
    <col min="1576" max="1576" width="5.5703125" style="164" bestFit="1" customWidth="1"/>
    <col min="1577" max="1577" width="5" style="164" bestFit="1" customWidth="1"/>
    <col min="1578" max="1578" width="6.5703125" style="164" bestFit="1" customWidth="1"/>
    <col min="1579" max="1580" width="4.5703125" style="164" bestFit="1" customWidth="1"/>
    <col min="1581" max="1581" width="5.5703125" style="164" bestFit="1" customWidth="1"/>
    <col min="1582" max="1582" width="5" style="164" bestFit="1" customWidth="1"/>
    <col min="1583" max="1794" width="9.140625" style="164"/>
    <col min="1795" max="1795" width="7.28515625" style="164" bestFit="1" customWidth="1"/>
    <col min="1796" max="1797" width="5" style="164" bestFit="1" customWidth="1"/>
    <col min="1798" max="1798" width="4.7109375" style="164" bestFit="1" customWidth="1"/>
    <col min="1799" max="1799" width="6.28515625" style="164" bestFit="1" customWidth="1"/>
    <col min="1800" max="1800" width="5.28515625" style="164" bestFit="1" customWidth="1"/>
    <col min="1801" max="1801" width="5.5703125" style="164" bestFit="1" customWidth="1"/>
    <col min="1802" max="1802" width="5.85546875" style="164" bestFit="1" customWidth="1"/>
    <col min="1803" max="1803" width="6" style="164" bestFit="1" customWidth="1"/>
    <col min="1804" max="1804" width="4.85546875" style="164" bestFit="1" customWidth="1"/>
    <col min="1805" max="1805" width="4.85546875" style="164" customWidth="1"/>
    <col min="1806" max="1806" width="6.140625" style="164" bestFit="1" customWidth="1"/>
    <col min="1807" max="1807" width="4.85546875" style="164" customWidth="1"/>
    <col min="1808" max="1808" width="6.140625" style="164" bestFit="1" customWidth="1"/>
    <col min="1809" max="1809" width="5.5703125" style="164" bestFit="1" customWidth="1"/>
    <col min="1810" max="1810" width="5" style="164" bestFit="1" customWidth="1"/>
    <col min="1811" max="1811" width="4.85546875" style="164" bestFit="1" customWidth="1"/>
    <col min="1812" max="1813" width="5.85546875" style="164" bestFit="1" customWidth="1"/>
    <col min="1814" max="1814" width="5.28515625" style="164" bestFit="1" customWidth="1"/>
    <col min="1815" max="1815" width="5.5703125" style="164" bestFit="1" customWidth="1"/>
    <col min="1816" max="1816" width="5" style="164" bestFit="1" customWidth="1"/>
    <col min="1817" max="1817" width="6.5703125" style="164" bestFit="1" customWidth="1"/>
    <col min="1818" max="1818" width="5.85546875" style="164" bestFit="1" customWidth="1"/>
    <col min="1819" max="1819" width="4.5703125" style="164" bestFit="1" customWidth="1"/>
    <col min="1820" max="1820" width="5.5703125" style="164" bestFit="1" customWidth="1"/>
    <col min="1821" max="1821" width="5" style="164" bestFit="1" customWidth="1"/>
    <col min="1822" max="1822" width="5.5703125" style="164" bestFit="1" customWidth="1"/>
    <col min="1823" max="1823" width="5.85546875" style="164" bestFit="1" customWidth="1"/>
    <col min="1824" max="1825" width="4.5703125" style="164" bestFit="1" customWidth="1"/>
    <col min="1826" max="1826" width="5.5703125" style="164" bestFit="1" customWidth="1"/>
    <col min="1827" max="1827" width="4.5703125" style="164" bestFit="1" customWidth="1"/>
    <col min="1828" max="1828" width="4.85546875" style="164" bestFit="1" customWidth="1"/>
    <col min="1829" max="1830" width="5.85546875" style="164" bestFit="1" customWidth="1"/>
    <col min="1831" max="1831" width="5.28515625" style="164" bestFit="1" customWidth="1"/>
    <col min="1832" max="1832" width="5.5703125" style="164" bestFit="1" customWidth="1"/>
    <col min="1833" max="1833" width="5" style="164" bestFit="1" customWidth="1"/>
    <col min="1834" max="1834" width="6.5703125" style="164" bestFit="1" customWidth="1"/>
    <col min="1835" max="1836" width="4.5703125" style="164" bestFit="1" customWidth="1"/>
    <col min="1837" max="1837" width="5.5703125" style="164" bestFit="1" customWidth="1"/>
    <col min="1838" max="1838" width="5" style="164" bestFit="1" customWidth="1"/>
    <col min="1839" max="2050" width="9.140625" style="164"/>
    <col min="2051" max="2051" width="7.28515625" style="164" bestFit="1" customWidth="1"/>
    <col min="2052" max="2053" width="5" style="164" bestFit="1" customWidth="1"/>
    <col min="2054" max="2054" width="4.7109375" style="164" bestFit="1" customWidth="1"/>
    <col min="2055" max="2055" width="6.28515625" style="164" bestFit="1" customWidth="1"/>
    <col min="2056" max="2056" width="5.28515625" style="164" bestFit="1" customWidth="1"/>
    <col min="2057" max="2057" width="5.5703125" style="164" bestFit="1" customWidth="1"/>
    <col min="2058" max="2058" width="5.85546875" style="164" bestFit="1" customWidth="1"/>
    <col min="2059" max="2059" width="6" style="164" bestFit="1" customWidth="1"/>
    <col min="2060" max="2060" width="4.85546875" style="164" bestFit="1" customWidth="1"/>
    <col min="2061" max="2061" width="4.85546875" style="164" customWidth="1"/>
    <col min="2062" max="2062" width="6.140625" style="164" bestFit="1" customWidth="1"/>
    <col min="2063" max="2063" width="4.85546875" style="164" customWidth="1"/>
    <col min="2064" max="2064" width="6.140625" style="164" bestFit="1" customWidth="1"/>
    <col min="2065" max="2065" width="5.5703125" style="164" bestFit="1" customWidth="1"/>
    <col min="2066" max="2066" width="5" style="164" bestFit="1" customWidth="1"/>
    <col min="2067" max="2067" width="4.85546875" style="164" bestFit="1" customWidth="1"/>
    <col min="2068" max="2069" width="5.85546875" style="164" bestFit="1" customWidth="1"/>
    <col min="2070" max="2070" width="5.28515625" style="164" bestFit="1" customWidth="1"/>
    <col min="2071" max="2071" width="5.5703125" style="164" bestFit="1" customWidth="1"/>
    <col min="2072" max="2072" width="5" style="164" bestFit="1" customWidth="1"/>
    <col min="2073" max="2073" width="6.5703125" style="164" bestFit="1" customWidth="1"/>
    <col min="2074" max="2074" width="5.85546875" style="164" bestFit="1" customWidth="1"/>
    <col min="2075" max="2075" width="4.5703125" style="164" bestFit="1" customWidth="1"/>
    <col min="2076" max="2076" width="5.5703125" style="164" bestFit="1" customWidth="1"/>
    <col min="2077" max="2077" width="5" style="164" bestFit="1" customWidth="1"/>
    <col min="2078" max="2078" width="5.5703125" style="164" bestFit="1" customWidth="1"/>
    <col min="2079" max="2079" width="5.85546875" style="164" bestFit="1" customWidth="1"/>
    <col min="2080" max="2081" width="4.5703125" style="164" bestFit="1" customWidth="1"/>
    <col min="2082" max="2082" width="5.5703125" style="164" bestFit="1" customWidth="1"/>
    <col min="2083" max="2083" width="4.5703125" style="164" bestFit="1" customWidth="1"/>
    <col min="2084" max="2084" width="4.85546875" style="164" bestFit="1" customWidth="1"/>
    <col min="2085" max="2086" width="5.85546875" style="164" bestFit="1" customWidth="1"/>
    <col min="2087" max="2087" width="5.28515625" style="164" bestFit="1" customWidth="1"/>
    <col min="2088" max="2088" width="5.5703125" style="164" bestFit="1" customWidth="1"/>
    <col min="2089" max="2089" width="5" style="164" bestFit="1" customWidth="1"/>
    <col min="2090" max="2090" width="6.5703125" style="164" bestFit="1" customWidth="1"/>
    <col min="2091" max="2092" width="4.5703125" style="164" bestFit="1" customWidth="1"/>
    <col min="2093" max="2093" width="5.5703125" style="164" bestFit="1" customWidth="1"/>
    <col min="2094" max="2094" width="5" style="164" bestFit="1" customWidth="1"/>
    <col min="2095" max="2306" width="9.140625" style="164"/>
    <col min="2307" max="2307" width="7.28515625" style="164" bestFit="1" customWidth="1"/>
    <col min="2308" max="2309" width="5" style="164" bestFit="1" customWidth="1"/>
    <col min="2310" max="2310" width="4.7109375" style="164" bestFit="1" customWidth="1"/>
    <col min="2311" max="2311" width="6.28515625" style="164" bestFit="1" customWidth="1"/>
    <col min="2312" max="2312" width="5.28515625" style="164" bestFit="1" customWidth="1"/>
    <col min="2313" max="2313" width="5.5703125" style="164" bestFit="1" customWidth="1"/>
    <col min="2314" max="2314" width="5.85546875" style="164" bestFit="1" customWidth="1"/>
    <col min="2315" max="2315" width="6" style="164" bestFit="1" customWidth="1"/>
    <col min="2316" max="2316" width="4.85546875" style="164" bestFit="1" customWidth="1"/>
    <col min="2317" max="2317" width="4.85546875" style="164" customWidth="1"/>
    <col min="2318" max="2318" width="6.140625" style="164" bestFit="1" customWidth="1"/>
    <col min="2319" max="2319" width="4.85546875" style="164" customWidth="1"/>
    <col min="2320" max="2320" width="6.140625" style="164" bestFit="1" customWidth="1"/>
    <col min="2321" max="2321" width="5.5703125" style="164" bestFit="1" customWidth="1"/>
    <col min="2322" max="2322" width="5" style="164" bestFit="1" customWidth="1"/>
    <col min="2323" max="2323" width="4.85546875" style="164" bestFit="1" customWidth="1"/>
    <col min="2324" max="2325" width="5.85546875" style="164" bestFit="1" customWidth="1"/>
    <col min="2326" max="2326" width="5.28515625" style="164" bestFit="1" customWidth="1"/>
    <col min="2327" max="2327" width="5.5703125" style="164" bestFit="1" customWidth="1"/>
    <col min="2328" max="2328" width="5" style="164" bestFit="1" customWidth="1"/>
    <col min="2329" max="2329" width="6.5703125" style="164" bestFit="1" customWidth="1"/>
    <col min="2330" max="2330" width="5.85546875" style="164" bestFit="1" customWidth="1"/>
    <col min="2331" max="2331" width="4.5703125" style="164" bestFit="1" customWidth="1"/>
    <col min="2332" max="2332" width="5.5703125" style="164" bestFit="1" customWidth="1"/>
    <col min="2333" max="2333" width="5" style="164" bestFit="1" customWidth="1"/>
    <col min="2334" max="2334" width="5.5703125" style="164" bestFit="1" customWidth="1"/>
    <col min="2335" max="2335" width="5.85546875" style="164" bestFit="1" customWidth="1"/>
    <col min="2336" max="2337" width="4.5703125" style="164" bestFit="1" customWidth="1"/>
    <col min="2338" max="2338" width="5.5703125" style="164" bestFit="1" customWidth="1"/>
    <col min="2339" max="2339" width="4.5703125" style="164" bestFit="1" customWidth="1"/>
    <col min="2340" max="2340" width="4.85546875" style="164" bestFit="1" customWidth="1"/>
    <col min="2341" max="2342" width="5.85546875" style="164" bestFit="1" customWidth="1"/>
    <col min="2343" max="2343" width="5.28515625" style="164" bestFit="1" customWidth="1"/>
    <col min="2344" max="2344" width="5.5703125" style="164" bestFit="1" customWidth="1"/>
    <col min="2345" max="2345" width="5" style="164" bestFit="1" customWidth="1"/>
    <col min="2346" max="2346" width="6.5703125" style="164" bestFit="1" customWidth="1"/>
    <col min="2347" max="2348" width="4.5703125" style="164" bestFit="1" customWidth="1"/>
    <col min="2349" max="2349" width="5.5703125" style="164" bestFit="1" customWidth="1"/>
    <col min="2350" max="2350" width="5" style="164" bestFit="1" customWidth="1"/>
    <col min="2351" max="2562" width="9.140625" style="164"/>
    <col min="2563" max="2563" width="7.28515625" style="164" bestFit="1" customWidth="1"/>
    <col min="2564" max="2565" width="5" style="164" bestFit="1" customWidth="1"/>
    <col min="2566" max="2566" width="4.7109375" style="164" bestFit="1" customWidth="1"/>
    <col min="2567" max="2567" width="6.28515625" style="164" bestFit="1" customWidth="1"/>
    <col min="2568" max="2568" width="5.28515625" style="164" bestFit="1" customWidth="1"/>
    <col min="2569" max="2569" width="5.5703125" style="164" bestFit="1" customWidth="1"/>
    <col min="2570" max="2570" width="5.85546875" style="164" bestFit="1" customWidth="1"/>
    <col min="2571" max="2571" width="6" style="164" bestFit="1" customWidth="1"/>
    <col min="2572" max="2572" width="4.85546875" style="164" bestFit="1" customWidth="1"/>
    <col min="2573" max="2573" width="4.85546875" style="164" customWidth="1"/>
    <col min="2574" max="2574" width="6.140625" style="164" bestFit="1" customWidth="1"/>
    <col min="2575" max="2575" width="4.85546875" style="164" customWidth="1"/>
    <col min="2576" max="2576" width="6.140625" style="164" bestFit="1" customWidth="1"/>
    <col min="2577" max="2577" width="5.5703125" style="164" bestFit="1" customWidth="1"/>
    <col min="2578" max="2578" width="5" style="164" bestFit="1" customWidth="1"/>
    <col min="2579" max="2579" width="4.85546875" style="164" bestFit="1" customWidth="1"/>
    <col min="2580" max="2581" width="5.85546875" style="164" bestFit="1" customWidth="1"/>
    <col min="2582" max="2582" width="5.28515625" style="164" bestFit="1" customWidth="1"/>
    <col min="2583" max="2583" width="5.5703125" style="164" bestFit="1" customWidth="1"/>
    <col min="2584" max="2584" width="5" style="164" bestFit="1" customWidth="1"/>
    <col min="2585" max="2585" width="6.5703125" style="164" bestFit="1" customWidth="1"/>
    <col min="2586" max="2586" width="5.85546875" style="164" bestFit="1" customWidth="1"/>
    <col min="2587" max="2587" width="4.5703125" style="164" bestFit="1" customWidth="1"/>
    <col min="2588" max="2588" width="5.5703125" style="164" bestFit="1" customWidth="1"/>
    <col min="2589" max="2589" width="5" style="164" bestFit="1" customWidth="1"/>
    <col min="2590" max="2590" width="5.5703125" style="164" bestFit="1" customWidth="1"/>
    <col min="2591" max="2591" width="5.85546875" style="164" bestFit="1" customWidth="1"/>
    <col min="2592" max="2593" width="4.5703125" style="164" bestFit="1" customWidth="1"/>
    <col min="2594" max="2594" width="5.5703125" style="164" bestFit="1" customWidth="1"/>
    <col min="2595" max="2595" width="4.5703125" style="164" bestFit="1" customWidth="1"/>
    <col min="2596" max="2596" width="4.85546875" style="164" bestFit="1" customWidth="1"/>
    <col min="2597" max="2598" width="5.85546875" style="164" bestFit="1" customWidth="1"/>
    <col min="2599" max="2599" width="5.28515625" style="164" bestFit="1" customWidth="1"/>
    <col min="2600" max="2600" width="5.5703125" style="164" bestFit="1" customWidth="1"/>
    <col min="2601" max="2601" width="5" style="164" bestFit="1" customWidth="1"/>
    <col min="2602" max="2602" width="6.5703125" style="164" bestFit="1" customWidth="1"/>
    <col min="2603" max="2604" width="4.5703125" style="164" bestFit="1" customWidth="1"/>
    <col min="2605" max="2605" width="5.5703125" style="164" bestFit="1" customWidth="1"/>
    <col min="2606" max="2606" width="5" style="164" bestFit="1" customWidth="1"/>
    <col min="2607" max="2818" width="9.140625" style="164"/>
    <col min="2819" max="2819" width="7.28515625" style="164" bestFit="1" customWidth="1"/>
    <col min="2820" max="2821" width="5" style="164" bestFit="1" customWidth="1"/>
    <col min="2822" max="2822" width="4.7109375" style="164" bestFit="1" customWidth="1"/>
    <col min="2823" max="2823" width="6.28515625" style="164" bestFit="1" customWidth="1"/>
    <col min="2824" max="2824" width="5.28515625" style="164" bestFit="1" customWidth="1"/>
    <col min="2825" max="2825" width="5.5703125" style="164" bestFit="1" customWidth="1"/>
    <col min="2826" max="2826" width="5.85546875" style="164" bestFit="1" customWidth="1"/>
    <col min="2827" max="2827" width="6" style="164" bestFit="1" customWidth="1"/>
    <col min="2828" max="2828" width="4.85546875" style="164" bestFit="1" customWidth="1"/>
    <col min="2829" max="2829" width="4.85546875" style="164" customWidth="1"/>
    <col min="2830" max="2830" width="6.140625" style="164" bestFit="1" customWidth="1"/>
    <col min="2831" max="2831" width="4.85546875" style="164" customWidth="1"/>
    <col min="2832" max="2832" width="6.140625" style="164" bestFit="1" customWidth="1"/>
    <col min="2833" max="2833" width="5.5703125" style="164" bestFit="1" customWidth="1"/>
    <col min="2834" max="2834" width="5" style="164" bestFit="1" customWidth="1"/>
    <col min="2835" max="2835" width="4.85546875" style="164" bestFit="1" customWidth="1"/>
    <col min="2836" max="2837" width="5.85546875" style="164" bestFit="1" customWidth="1"/>
    <col min="2838" max="2838" width="5.28515625" style="164" bestFit="1" customWidth="1"/>
    <col min="2839" max="2839" width="5.5703125" style="164" bestFit="1" customWidth="1"/>
    <col min="2840" max="2840" width="5" style="164" bestFit="1" customWidth="1"/>
    <col min="2841" max="2841" width="6.5703125" style="164" bestFit="1" customWidth="1"/>
    <col min="2842" max="2842" width="5.85546875" style="164" bestFit="1" customWidth="1"/>
    <col min="2843" max="2843" width="4.5703125" style="164" bestFit="1" customWidth="1"/>
    <col min="2844" max="2844" width="5.5703125" style="164" bestFit="1" customWidth="1"/>
    <col min="2845" max="2845" width="5" style="164" bestFit="1" customWidth="1"/>
    <col min="2846" max="2846" width="5.5703125" style="164" bestFit="1" customWidth="1"/>
    <col min="2847" max="2847" width="5.85546875" style="164" bestFit="1" customWidth="1"/>
    <col min="2848" max="2849" width="4.5703125" style="164" bestFit="1" customWidth="1"/>
    <col min="2850" max="2850" width="5.5703125" style="164" bestFit="1" customWidth="1"/>
    <col min="2851" max="2851" width="4.5703125" style="164" bestFit="1" customWidth="1"/>
    <col min="2852" max="2852" width="4.85546875" style="164" bestFit="1" customWidth="1"/>
    <col min="2853" max="2854" width="5.85546875" style="164" bestFit="1" customWidth="1"/>
    <col min="2855" max="2855" width="5.28515625" style="164" bestFit="1" customWidth="1"/>
    <col min="2856" max="2856" width="5.5703125" style="164" bestFit="1" customWidth="1"/>
    <col min="2857" max="2857" width="5" style="164" bestFit="1" customWidth="1"/>
    <col min="2858" max="2858" width="6.5703125" style="164" bestFit="1" customWidth="1"/>
    <col min="2859" max="2860" width="4.5703125" style="164" bestFit="1" customWidth="1"/>
    <col min="2861" max="2861" width="5.5703125" style="164" bestFit="1" customWidth="1"/>
    <col min="2862" max="2862" width="5" style="164" bestFit="1" customWidth="1"/>
    <col min="2863" max="3074" width="9.140625" style="164"/>
    <col min="3075" max="3075" width="7.28515625" style="164" bestFit="1" customWidth="1"/>
    <col min="3076" max="3077" width="5" style="164" bestFit="1" customWidth="1"/>
    <col min="3078" max="3078" width="4.7109375" style="164" bestFit="1" customWidth="1"/>
    <col min="3079" max="3079" width="6.28515625" style="164" bestFit="1" customWidth="1"/>
    <col min="3080" max="3080" width="5.28515625" style="164" bestFit="1" customWidth="1"/>
    <col min="3081" max="3081" width="5.5703125" style="164" bestFit="1" customWidth="1"/>
    <col min="3082" max="3082" width="5.85546875" style="164" bestFit="1" customWidth="1"/>
    <col min="3083" max="3083" width="6" style="164" bestFit="1" customWidth="1"/>
    <col min="3084" max="3084" width="4.85546875" style="164" bestFit="1" customWidth="1"/>
    <col min="3085" max="3085" width="4.85546875" style="164" customWidth="1"/>
    <col min="3086" max="3086" width="6.140625" style="164" bestFit="1" customWidth="1"/>
    <col min="3087" max="3087" width="4.85546875" style="164" customWidth="1"/>
    <col min="3088" max="3088" width="6.140625" style="164" bestFit="1" customWidth="1"/>
    <col min="3089" max="3089" width="5.5703125" style="164" bestFit="1" customWidth="1"/>
    <col min="3090" max="3090" width="5" style="164" bestFit="1" customWidth="1"/>
    <col min="3091" max="3091" width="4.85546875" style="164" bestFit="1" customWidth="1"/>
    <col min="3092" max="3093" width="5.85546875" style="164" bestFit="1" customWidth="1"/>
    <col min="3094" max="3094" width="5.28515625" style="164" bestFit="1" customWidth="1"/>
    <col min="3095" max="3095" width="5.5703125" style="164" bestFit="1" customWidth="1"/>
    <col min="3096" max="3096" width="5" style="164" bestFit="1" customWidth="1"/>
    <col min="3097" max="3097" width="6.5703125" style="164" bestFit="1" customWidth="1"/>
    <col min="3098" max="3098" width="5.85546875" style="164" bestFit="1" customWidth="1"/>
    <col min="3099" max="3099" width="4.5703125" style="164" bestFit="1" customWidth="1"/>
    <col min="3100" max="3100" width="5.5703125" style="164" bestFit="1" customWidth="1"/>
    <col min="3101" max="3101" width="5" style="164" bestFit="1" customWidth="1"/>
    <col min="3102" max="3102" width="5.5703125" style="164" bestFit="1" customWidth="1"/>
    <col min="3103" max="3103" width="5.85546875" style="164" bestFit="1" customWidth="1"/>
    <col min="3104" max="3105" width="4.5703125" style="164" bestFit="1" customWidth="1"/>
    <col min="3106" max="3106" width="5.5703125" style="164" bestFit="1" customWidth="1"/>
    <col min="3107" max="3107" width="4.5703125" style="164" bestFit="1" customWidth="1"/>
    <col min="3108" max="3108" width="4.85546875" style="164" bestFit="1" customWidth="1"/>
    <col min="3109" max="3110" width="5.85546875" style="164" bestFit="1" customWidth="1"/>
    <col min="3111" max="3111" width="5.28515625" style="164" bestFit="1" customWidth="1"/>
    <col min="3112" max="3112" width="5.5703125" style="164" bestFit="1" customWidth="1"/>
    <col min="3113" max="3113" width="5" style="164" bestFit="1" customWidth="1"/>
    <col min="3114" max="3114" width="6.5703125" style="164" bestFit="1" customWidth="1"/>
    <col min="3115" max="3116" width="4.5703125" style="164" bestFit="1" customWidth="1"/>
    <col min="3117" max="3117" width="5.5703125" style="164" bestFit="1" customWidth="1"/>
    <col min="3118" max="3118" width="5" style="164" bestFit="1" customWidth="1"/>
    <col min="3119" max="3330" width="9.140625" style="164"/>
    <col min="3331" max="3331" width="7.28515625" style="164" bestFit="1" customWidth="1"/>
    <col min="3332" max="3333" width="5" style="164" bestFit="1" customWidth="1"/>
    <col min="3334" max="3334" width="4.7109375" style="164" bestFit="1" customWidth="1"/>
    <col min="3335" max="3335" width="6.28515625" style="164" bestFit="1" customWidth="1"/>
    <col min="3336" max="3336" width="5.28515625" style="164" bestFit="1" customWidth="1"/>
    <col min="3337" max="3337" width="5.5703125" style="164" bestFit="1" customWidth="1"/>
    <col min="3338" max="3338" width="5.85546875" style="164" bestFit="1" customWidth="1"/>
    <col min="3339" max="3339" width="6" style="164" bestFit="1" customWidth="1"/>
    <col min="3340" max="3340" width="4.85546875" style="164" bestFit="1" customWidth="1"/>
    <col min="3341" max="3341" width="4.85546875" style="164" customWidth="1"/>
    <col min="3342" max="3342" width="6.140625" style="164" bestFit="1" customWidth="1"/>
    <col min="3343" max="3343" width="4.85546875" style="164" customWidth="1"/>
    <col min="3344" max="3344" width="6.140625" style="164" bestFit="1" customWidth="1"/>
    <col min="3345" max="3345" width="5.5703125" style="164" bestFit="1" customWidth="1"/>
    <col min="3346" max="3346" width="5" style="164" bestFit="1" customWidth="1"/>
    <col min="3347" max="3347" width="4.85546875" style="164" bestFit="1" customWidth="1"/>
    <col min="3348" max="3349" width="5.85546875" style="164" bestFit="1" customWidth="1"/>
    <col min="3350" max="3350" width="5.28515625" style="164" bestFit="1" customWidth="1"/>
    <col min="3351" max="3351" width="5.5703125" style="164" bestFit="1" customWidth="1"/>
    <col min="3352" max="3352" width="5" style="164" bestFit="1" customWidth="1"/>
    <col min="3353" max="3353" width="6.5703125" style="164" bestFit="1" customWidth="1"/>
    <col min="3354" max="3354" width="5.85546875" style="164" bestFit="1" customWidth="1"/>
    <col min="3355" max="3355" width="4.5703125" style="164" bestFit="1" customWidth="1"/>
    <col min="3356" max="3356" width="5.5703125" style="164" bestFit="1" customWidth="1"/>
    <col min="3357" max="3357" width="5" style="164" bestFit="1" customWidth="1"/>
    <col min="3358" max="3358" width="5.5703125" style="164" bestFit="1" customWidth="1"/>
    <col min="3359" max="3359" width="5.85546875" style="164" bestFit="1" customWidth="1"/>
    <col min="3360" max="3361" width="4.5703125" style="164" bestFit="1" customWidth="1"/>
    <col min="3362" max="3362" width="5.5703125" style="164" bestFit="1" customWidth="1"/>
    <col min="3363" max="3363" width="4.5703125" style="164" bestFit="1" customWidth="1"/>
    <col min="3364" max="3364" width="4.85546875" style="164" bestFit="1" customWidth="1"/>
    <col min="3365" max="3366" width="5.85546875" style="164" bestFit="1" customWidth="1"/>
    <col min="3367" max="3367" width="5.28515625" style="164" bestFit="1" customWidth="1"/>
    <col min="3368" max="3368" width="5.5703125" style="164" bestFit="1" customWidth="1"/>
    <col min="3369" max="3369" width="5" style="164" bestFit="1" customWidth="1"/>
    <col min="3370" max="3370" width="6.5703125" style="164" bestFit="1" customWidth="1"/>
    <col min="3371" max="3372" width="4.5703125" style="164" bestFit="1" customWidth="1"/>
    <col min="3373" max="3373" width="5.5703125" style="164" bestFit="1" customWidth="1"/>
    <col min="3374" max="3374" width="5" style="164" bestFit="1" customWidth="1"/>
    <col min="3375" max="3586" width="9.140625" style="164"/>
    <col min="3587" max="3587" width="7.28515625" style="164" bestFit="1" customWidth="1"/>
    <col min="3588" max="3589" width="5" style="164" bestFit="1" customWidth="1"/>
    <col min="3590" max="3590" width="4.7109375" style="164" bestFit="1" customWidth="1"/>
    <col min="3591" max="3591" width="6.28515625" style="164" bestFit="1" customWidth="1"/>
    <col min="3592" max="3592" width="5.28515625" style="164" bestFit="1" customWidth="1"/>
    <col min="3593" max="3593" width="5.5703125" style="164" bestFit="1" customWidth="1"/>
    <col min="3594" max="3594" width="5.85546875" style="164" bestFit="1" customWidth="1"/>
    <col min="3595" max="3595" width="6" style="164" bestFit="1" customWidth="1"/>
    <col min="3596" max="3596" width="4.85546875" style="164" bestFit="1" customWidth="1"/>
    <col min="3597" max="3597" width="4.85546875" style="164" customWidth="1"/>
    <col min="3598" max="3598" width="6.140625" style="164" bestFit="1" customWidth="1"/>
    <col min="3599" max="3599" width="4.85546875" style="164" customWidth="1"/>
    <col min="3600" max="3600" width="6.140625" style="164" bestFit="1" customWidth="1"/>
    <col min="3601" max="3601" width="5.5703125" style="164" bestFit="1" customWidth="1"/>
    <col min="3602" max="3602" width="5" style="164" bestFit="1" customWidth="1"/>
    <col min="3603" max="3603" width="4.85546875" style="164" bestFit="1" customWidth="1"/>
    <col min="3604" max="3605" width="5.85546875" style="164" bestFit="1" customWidth="1"/>
    <col min="3606" max="3606" width="5.28515625" style="164" bestFit="1" customWidth="1"/>
    <col min="3607" max="3607" width="5.5703125" style="164" bestFit="1" customWidth="1"/>
    <col min="3608" max="3608" width="5" style="164" bestFit="1" customWidth="1"/>
    <col min="3609" max="3609" width="6.5703125" style="164" bestFit="1" customWidth="1"/>
    <col min="3610" max="3610" width="5.85546875" style="164" bestFit="1" customWidth="1"/>
    <col min="3611" max="3611" width="4.5703125" style="164" bestFit="1" customWidth="1"/>
    <col min="3612" max="3612" width="5.5703125" style="164" bestFit="1" customWidth="1"/>
    <col min="3613" max="3613" width="5" style="164" bestFit="1" customWidth="1"/>
    <col min="3614" max="3614" width="5.5703125" style="164" bestFit="1" customWidth="1"/>
    <col min="3615" max="3615" width="5.85546875" style="164" bestFit="1" customWidth="1"/>
    <col min="3616" max="3617" width="4.5703125" style="164" bestFit="1" customWidth="1"/>
    <col min="3618" max="3618" width="5.5703125" style="164" bestFit="1" customWidth="1"/>
    <col min="3619" max="3619" width="4.5703125" style="164" bestFit="1" customWidth="1"/>
    <col min="3620" max="3620" width="4.85546875" style="164" bestFit="1" customWidth="1"/>
    <col min="3621" max="3622" width="5.85546875" style="164" bestFit="1" customWidth="1"/>
    <col min="3623" max="3623" width="5.28515625" style="164" bestFit="1" customWidth="1"/>
    <col min="3624" max="3624" width="5.5703125" style="164" bestFit="1" customWidth="1"/>
    <col min="3625" max="3625" width="5" style="164" bestFit="1" customWidth="1"/>
    <col min="3626" max="3626" width="6.5703125" style="164" bestFit="1" customWidth="1"/>
    <col min="3627" max="3628" width="4.5703125" style="164" bestFit="1" customWidth="1"/>
    <col min="3629" max="3629" width="5.5703125" style="164" bestFit="1" customWidth="1"/>
    <col min="3630" max="3630" width="5" style="164" bestFit="1" customWidth="1"/>
    <col min="3631" max="3842" width="9.140625" style="164"/>
    <col min="3843" max="3843" width="7.28515625" style="164" bestFit="1" customWidth="1"/>
    <col min="3844" max="3845" width="5" style="164" bestFit="1" customWidth="1"/>
    <col min="3846" max="3846" width="4.7109375" style="164" bestFit="1" customWidth="1"/>
    <col min="3847" max="3847" width="6.28515625" style="164" bestFit="1" customWidth="1"/>
    <col min="3848" max="3848" width="5.28515625" style="164" bestFit="1" customWidth="1"/>
    <col min="3849" max="3849" width="5.5703125" style="164" bestFit="1" customWidth="1"/>
    <col min="3850" max="3850" width="5.85546875" style="164" bestFit="1" customWidth="1"/>
    <col min="3851" max="3851" width="6" style="164" bestFit="1" customWidth="1"/>
    <col min="3852" max="3852" width="4.85546875" style="164" bestFit="1" customWidth="1"/>
    <col min="3853" max="3853" width="4.85546875" style="164" customWidth="1"/>
    <col min="3854" max="3854" width="6.140625" style="164" bestFit="1" customWidth="1"/>
    <col min="3855" max="3855" width="4.85546875" style="164" customWidth="1"/>
    <col min="3856" max="3856" width="6.140625" style="164" bestFit="1" customWidth="1"/>
    <col min="3857" max="3857" width="5.5703125" style="164" bestFit="1" customWidth="1"/>
    <col min="3858" max="3858" width="5" style="164" bestFit="1" customWidth="1"/>
    <col min="3859" max="3859" width="4.85546875" style="164" bestFit="1" customWidth="1"/>
    <col min="3860" max="3861" width="5.85546875" style="164" bestFit="1" customWidth="1"/>
    <col min="3862" max="3862" width="5.28515625" style="164" bestFit="1" customWidth="1"/>
    <col min="3863" max="3863" width="5.5703125" style="164" bestFit="1" customWidth="1"/>
    <col min="3864" max="3864" width="5" style="164" bestFit="1" customWidth="1"/>
    <col min="3865" max="3865" width="6.5703125" style="164" bestFit="1" customWidth="1"/>
    <col min="3866" max="3866" width="5.85546875" style="164" bestFit="1" customWidth="1"/>
    <col min="3867" max="3867" width="4.5703125" style="164" bestFit="1" customWidth="1"/>
    <col min="3868" max="3868" width="5.5703125" style="164" bestFit="1" customWidth="1"/>
    <col min="3869" max="3869" width="5" style="164" bestFit="1" customWidth="1"/>
    <col min="3870" max="3870" width="5.5703125" style="164" bestFit="1" customWidth="1"/>
    <col min="3871" max="3871" width="5.85546875" style="164" bestFit="1" customWidth="1"/>
    <col min="3872" max="3873" width="4.5703125" style="164" bestFit="1" customWidth="1"/>
    <col min="3874" max="3874" width="5.5703125" style="164" bestFit="1" customWidth="1"/>
    <col min="3875" max="3875" width="4.5703125" style="164" bestFit="1" customWidth="1"/>
    <col min="3876" max="3876" width="4.85546875" style="164" bestFit="1" customWidth="1"/>
    <col min="3877" max="3878" width="5.85546875" style="164" bestFit="1" customWidth="1"/>
    <col min="3879" max="3879" width="5.28515625" style="164" bestFit="1" customWidth="1"/>
    <col min="3880" max="3880" width="5.5703125" style="164" bestFit="1" customWidth="1"/>
    <col min="3881" max="3881" width="5" style="164" bestFit="1" customWidth="1"/>
    <col min="3882" max="3882" width="6.5703125" style="164" bestFit="1" customWidth="1"/>
    <col min="3883" max="3884" width="4.5703125" style="164" bestFit="1" customWidth="1"/>
    <col min="3885" max="3885" width="5.5703125" style="164" bestFit="1" customWidth="1"/>
    <col min="3886" max="3886" width="5" style="164" bestFit="1" customWidth="1"/>
    <col min="3887" max="4098" width="9.140625" style="164"/>
    <col min="4099" max="4099" width="7.28515625" style="164" bestFit="1" customWidth="1"/>
    <col min="4100" max="4101" width="5" style="164" bestFit="1" customWidth="1"/>
    <col min="4102" max="4102" width="4.7109375" style="164" bestFit="1" customWidth="1"/>
    <col min="4103" max="4103" width="6.28515625" style="164" bestFit="1" customWidth="1"/>
    <col min="4104" max="4104" width="5.28515625" style="164" bestFit="1" customWidth="1"/>
    <col min="4105" max="4105" width="5.5703125" style="164" bestFit="1" customWidth="1"/>
    <col min="4106" max="4106" width="5.85546875" style="164" bestFit="1" customWidth="1"/>
    <col min="4107" max="4107" width="6" style="164" bestFit="1" customWidth="1"/>
    <col min="4108" max="4108" width="4.85546875" style="164" bestFit="1" customWidth="1"/>
    <col min="4109" max="4109" width="4.85546875" style="164" customWidth="1"/>
    <col min="4110" max="4110" width="6.140625" style="164" bestFit="1" customWidth="1"/>
    <col min="4111" max="4111" width="4.85546875" style="164" customWidth="1"/>
    <col min="4112" max="4112" width="6.140625" style="164" bestFit="1" customWidth="1"/>
    <col min="4113" max="4113" width="5.5703125" style="164" bestFit="1" customWidth="1"/>
    <col min="4114" max="4114" width="5" style="164" bestFit="1" customWidth="1"/>
    <col min="4115" max="4115" width="4.85546875" style="164" bestFit="1" customWidth="1"/>
    <col min="4116" max="4117" width="5.85546875" style="164" bestFit="1" customWidth="1"/>
    <col min="4118" max="4118" width="5.28515625" style="164" bestFit="1" customWidth="1"/>
    <col min="4119" max="4119" width="5.5703125" style="164" bestFit="1" customWidth="1"/>
    <col min="4120" max="4120" width="5" style="164" bestFit="1" customWidth="1"/>
    <col min="4121" max="4121" width="6.5703125" style="164" bestFit="1" customWidth="1"/>
    <col min="4122" max="4122" width="5.85546875" style="164" bestFit="1" customWidth="1"/>
    <col min="4123" max="4123" width="4.5703125" style="164" bestFit="1" customWidth="1"/>
    <col min="4124" max="4124" width="5.5703125" style="164" bestFit="1" customWidth="1"/>
    <col min="4125" max="4125" width="5" style="164" bestFit="1" customWidth="1"/>
    <col min="4126" max="4126" width="5.5703125" style="164" bestFit="1" customWidth="1"/>
    <col min="4127" max="4127" width="5.85546875" style="164" bestFit="1" customWidth="1"/>
    <col min="4128" max="4129" width="4.5703125" style="164" bestFit="1" customWidth="1"/>
    <col min="4130" max="4130" width="5.5703125" style="164" bestFit="1" customWidth="1"/>
    <col min="4131" max="4131" width="4.5703125" style="164" bestFit="1" customWidth="1"/>
    <col min="4132" max="4132" width="4.85546875" style="164" bestFit="1" customWidth="1"/>
    <col min="4133" max="4134" width="5.85546875" style="164" bestFit="1" customWidth="1"/>
    <col min="4135" max="4135" width="5.28515625" style="164" bestFit="1" customWidth="1"/>
    <col min="4136" max="4136" width="5.5703125" style="164" bestFit="1" customWidth="1"/>
    <col min="4137" max="4137" width="5" style="164" bestFit="1" customWidth="1"/>
    <col min="4138" max="4138" width="6.5703125" style="164" bestFit="1" customWidth="1"/>
    <col min="4139" max="4140" width="4.5703125" style="164" bestFit="1" customWidth="1"/>
    <col min="4141" max="4141" width="5.5703125" style="164" bestFit="1" customWidth="1"/>
    <col min="4142" max="4142" width="5" style="164" bestFit="1" customWidth="1"/>
    <col min="4143" max="4354" width="9.140625" style="164"/>
    <col min="4355" max="4355" width="7.28515625" style="164" bestFit="1" customWidth="1"/>
    <col min="4356" max="4357" width="5" style="164" bestFit="1" customWidth="1"/>
    <col min="4358" max="4358" width="4.7109375" style="164" bestFit="1" customWidth="1"/>
    <col min="4359" max="4359" width="6.28515625" style="164" bestFit="1" customWidth="1"/>
    <col min="4360" max="4360" width="5.28515625" style="164" bestFit="1" customWidth="1"/>
    <col min="4361" max="4361" width="5.5703125" style="164" bestFit="1" customWidth="1"/>
    <col min="4362" max="4362" width="5.85546875" style="164" bestFit="1" customWidth="1"/>
    <col min="4363" max="4363" width="6" style="164" bestFit="1" customWidth="1"/>
    <col min="4364" max="4364" width="4.85546875" style="164" bestFit="1" customWidth="1"/>
    <col min="4365" max="4365" width="4.85546875" style="164" customWidth="1"/>
    <col min="4366" max="4366" width="6.140625" style="164" bestFit="1" customWidth="1"/>
    <col min="4367" max="4367" width="4.85546875" style="164" customWidth="1"/>
    <col min="4368" max="4368" width="6.140625" style="164" bestFit="1" customWidth="1"/>
    <col min="4369" max="4369" width="5.5703125" style="164" bestFit="1" customWidth="1"/>
    <col min="4370" max="4370" width="5" style="164" bestFit="1" customWidth="1"/>
    <col min="4371" max="4371" width="4.85546875" style="164" bestFit="1" customWidth="1"/>
    <col min="4372" max="4373" width="5.85546875" style="164" bestFit="1" customWidth="1"/>
    <col min="4374" max="4374" width="5.28515625" style="164" bestFit="1" customWidth="1"/>
    <col min="4375" max="4375" width="5.5703125" style="164" bestFit="1" customWidth="1"/>
    <col min="4376" max="4376" width="5" style="164" bestFit="1" customWidth="1"/>
    <col min="4377" max="4377" width="6.5703125" style="164" bestFit="1" customWidth="1"/>
    <col min="4378" max="4378" width="5.85546875" style="164" bestFit="1" customWidth="1"/>
    <col min="4379" max="4379" width="4.5703125" style="164" bestFit="1" customWidth="1"/>
    <col min="4380" max="4380" width="5.5703125" style="164" bestFit="1" customWidth="1"/>
    <col min="4381" max="4381" width="5" style="164" bestFit="1" customWidth="1"/>
    <col min="4382" max="4382" width="5.5703125" style="164" bestFit="1" customWidth="1"/>
    <col min="4383" max="4383" width="5.85546875" style="164" bestFit="1" customWidth="1"/>
    <col min="4384" max="4385" width="4.5703125" style="164" bestFit="1" customWidth="1"/>
    <col min="4386" max="4386" width="5.5703125" style="164" bestFit="1" customWidth="1"/>
    <col min="4387" max="4387" width="4.5703125" style="164" bestFit="1" customWidth="1"/>
    <col min="4388" max="4388" width="4.85546875" style="164" bestFit="1" customWidth="1"/>
    <col min="4389" max="4390" width="5.85546875" style="164" bestFit="1" customWidth="1"/>
    <col min="4391" max="4391" width="5.28515625" style="164" bestFit="1" customWidth="1"/>
    <col min="4392" max="4392" width="5.5703125" style="164" bestFit="1" customWidth="1"/>
    <col min="4393" max="4393" width="5" style="164" bestFit="1" customWidth="1"/>
    <col min="4394" max="4394" width="6.5703125" style="164" bestFit="1" customWidth="1"/>
    <col min="4395" max="4396" width="4.5703125" style="164" bestFit="1" customWidth="1"/>
    <col min="4397" max="4397" width="5.5703125" style="164" bestFit="1" customWidth="1"/>
    <col min="4398" max="4398" width="5" style="164" bestFit="1" customWidth="1"/>
    <col min="4399" max="4610" width="9.140625" style="164"/>
    <col min="4611" max="4611" width="7.28515625" style="164" bestFit="1" customWidth="1"/>
    <col min="4612" max="4613" width="5" style="164" bestFit="1" customWidth="1"/>
    <col min="4614" max="4614" width="4.7109375" style="164" bestFit="1" customWidth="1"/>
    <col min="4615" max="4615" width="6.28515625" style="164" bestFit="1" customWidth="1"/>
    <col min="4616" max="4616" width="5.28515625" style="164" bestFit="1" customWidth="1"/>
    <col min="4617" max="4617" width="5.5703125" style="164" bestFit="1" customWidth="1"/>
    <col min="4618" max="4618" width="5.85546875" style="164" bestFit="1" customWidth="1"/>
    <col min="4619" max="4619" width="6" style="164" bestFit="1" customWidth="1"/>
    <col min="4620" max="4620" width="4.85546875" style="164" bestFit="1" customWidth="1"/>
    <col min="4621" max="4621" width="4.85546875" style="164" customWidth="1"/>
    <col min="4622" max="4622" width="6.140625" style="164" bestFit="1" customWidth="1"/>
    <col min="4623" max="4623" width="4.85546875" style="164" customWidth="1"/>
    <col min="4624" max="4624" width="6.140625" style="164" bestFit="1" customWidth="1"/>
    <col min="4625" max="4625" width="5.5703125" style="164" bestFit="1" customWidth="1"/>
    <col min="4626" max="4626" width="5" style="164" bestFit="1" customWidth="1"/>
    <col min="4627" max="4627" width="4.85546875" style="164" bestFit="1" customWidth="1"/>
    <col min="4628" max="4629" width="5.85546875" style="164" bestFit="1" customWidth="1"/>
    <col min="4630" max="4630" width="5.28515625" style="164" bestFit="1" customWidth="1"/>
    <col min="4631" max="4631" width="5.5703125" style="164" bestFit="1" customWidth="1"/>
    <col min="4632" max="4632" width="5" style="164" bestFit="1" customWidth="1"/>
    <col min="4633" max="4633" width="6.5703125" style="164" bestFit="1" customWidth="1"/>
    <col min="4634" max="4634" width="5.85546875" style="164" bestFit="1" customWidth="1"/>
    <col min="4635" max="4635" width="4.5703125" style="164" bestFit="1" customWidth="1"/>
    <col min="4636" max="4636" width="5.5703125" style="164" bestFit="1" customWidth="1"/>
    <col min="4637" max="4637" width="5" style="164" bestFit="1" customWidth="1"/>
    <col min="4638" max="4638" width="5.5703125" style="164" bestFit="1" customWidth="1"/>
    <col min="4639" max="4639" width="5.85546875" style="164" bestFit="1" customWidth="1"/>
    <col min="4640" max="4641" width="4.5703125" style="164" bestFit="1" customWidth="1"/>
    <col min="4642" max="4642" width="5.5703125" style="164" bestFit="1" customWidth="1"/>
    <col min="4643" max="4643" width="4.5703125" style="164" bestFit="1" customWidth="1"/>
    <col min="4644" max="4644" width="4.85546875" style="164" bestFit="1" customWidth="1"/>
    <col min="4645" max="4646" width="5.85546875" style="164" bestFit="1" customWidth="1"/>
    <col min="4647" max="4647" width="5.28515625" style="164" bestFit="1" customWidth="1"/>
    <col min="4648" max="4648" width="5.5703125" style="164" bestFit="1" customWidth="1"/>
    <col min="4649" max="4649" width="5" style="164" bestFit="1" customWidth="1"/>
    <col min="4650" max="4650" width="6.5703125" style="164" bestFit="1" customWidth="1"/>
    <col min="4651" max="4652" width="4.5703125" style="164" bestFit="1" customWidth="1"/>
    <col min="4653" max="4653" width="5.5703125" style="164" bestFit="1" customWidth="1"/>
    <col min="4654" max="4654" width="5" style="164" bestFit="1" customWidth="1"/>
    <col min="4655" max="4866" width="9.140625" style="164"/>
    <col min="4867" max="4867" width="7.28515625" style="164" bestFit="1" customWidth="1"/>
    <col min="4868" max="4869" width="5" style="164" bestFit="1" customWidth="1"/>
    <col min="4870" max="4870" width="4.7109375" style="164" bestFit="1" customWidth="1"/>
    <col min="4871" max="4871" width="6.28515625" style="164" bestFit="1" customWidth="1"/>
    <col min="4872" max="4872" width="5.28515625" style="164" bestFit="1" customWidth="1"/>
    <col min="4873" max="4873" width="5.5703125" style="164" bestFit="1" customWidth="1"/>
    <col min="4874" max="4874" width="5.85546875" style="164" bestFit="1" customWidth="1"/>
    <col min="4875" max="4875" width="6" style="164" bestFit="1" customWidth="1"/>
    <col min="4876" max="4876" width="4.85546875" style="164" bestFit="1" customWidth="1"/>
    <col min="4877" max="4877" width="4.85546875" style="164" customWidth="1"/>
    <col min="4878" max="4878" width="6.140625" style="164" bestFit="1" customWidth="1"/>
    <col min="4879" max="4879" width="4.85546875" style="164" customWidth="1"/>
    <col min="4880" max="4880" width="6.140625" style="164" bestFit="1" customWidth="1"/>
    <col min="4881" max="4881" width="5.5703125" style="164" bestFit="1" customWidth="1"/>
    <col min="4882" max="4882" width="5" style="164" bestFit="1" customWidth="1"/>
    <col min="4883" max="4883" width="4.85546875" style="164" bestFit="1" customWidth="1"/>
    <col min="4884" max="4885" width="5.85546875" style="164" bestFit="1" customWidth="1"/>
    <col min="4886" max="4886" width="5.28515625" style="164" bestFit="1" customWidth="1"/>
    <col min="4887" max="4887" width="5.5703125" style="164" bestFit="1" customWidth="1"/>
    <col min="4888" max="4888" width="5" style="164" bestFit="1" customWidth="1"/>
    <col min="4889" max="4889" width="6.5703125" style="164" bestFit="1" customWidth="1"/>
    <col min="4890" max="4890" width="5.85546875" style="164" bestFit="1" customWidth="1"/>
    <col min="4891" max="4891" width="4.5703125" style="164" bestFit="1" customWidth="1"/>
    <col min="4892" max="4892" width="5.5703125" style="164" bestFit="1" customWidth="1"/>
    <col min="4893" max="4893" width="5" style="164" bestFit="1" customWidth="1"/>
    <col min="4894" max="4894" width="5.5703125" style="164" bestFit="1" customWidth="1"/>
    <col min="4895" max="4895" width="5.85546875" style="164" bestFit="1" customWidth="1"/>
    <col min="4896" max="4897" width="4.5703125" style="164" bestFit="1" customWidth="1"/>
    <col min="4898" max="4898" width="5.5703125" style="164" bestFit="1" customWidth="1"/>
    <col min="4899" max="4899" width="4.5703125" style="164" bestFit="1" customWidth="1"/>
    <col min="4900" max="4900" width="4.85546875" style="164" bestFit="1" customWidth="1"/>
    <col min="4901" max="4902" width="5.85546875" style="164" bestFit="1" customWidth="1"/>
    <col min="4903" max="4903" width="5.28515625" style="164" bestFit="1" customWidth="1"/>
    <col min="4904" max="4904" width="5.5703125" style="164" bestFit="1" customWidth="1"/>
    <col min="4905" max="4905" width="5" style="164" bestFit="1" customWidth="1"/>
    <col min="4906" max="4906" width="6.5703125" style="164" bestFit="1" customWidth="1"/>
    <col min="4907" max="4908" width="4.5703125" style="164" bestFit="1" customWidth="1"/>
    <col min="4909" max="4909" width="5.5703125" style="164" bestFit="1" customWidth="1"/>
    <col min="4910" max="4910" width="5" style="164" bestFit="1" customWidth="1"/>
    <col min="4911" max="5122" width="9.140625" style="164"/>
    <col min="5123" max="5123" width="7.28515625" style="164" bestFit="1" customWidth="1"/>
    <col min="5124" max="5125" width="5" style="164" bestFit="1" customWidth="1"/>
    <col min="5126" max="5126" width="4.7109375" style="164" bestFit="1" customWidth="1"/>
    <col min="5127" max="5127" width="6.28515625" style="164" bestFit="1" customWidth="1"/>
    <col min="5128" max="5128" width="5.28515625" style="164" bestFit="1" customWidth="1"/>
    <col min="5129" max="5129" width="5.5703125" style="164" bestFit="1" customWidth="1"/>
    <col min="5130" max="5130" width="5.85546875" style="164" bestFit="1" customWidth="1"/>
    <col min="5131" max="5131" width="6" style="164" bestFit="1" customWidth="1"/>
    <col min="5132" max="5132" width="4.85546875" style="164" bestFit="1" customWidth="1"/>
    <col min="5133" max="5133" width="4.85546875" style="164" customWidth="1"/>
    <col min="5134" max="5134" width="6.140625" style="164" bestFit="1" customWidth="1"/>
    <col min="5135" max="5135" width="4.85546875" style="164" customWidth="1"/>
    <col min="5136" max="5136" width="6.140625" style="164" bestFit="1" customWidth="1"/>
    <col min="5137" max="5137" width="5.5703125" style="164" bestFit="1" customWidth="1"/>
    <col min="5138" max="5138" width="5" style="164" bestFit="1" customWidth="1"/>
    <col min="5139" max="5139" width="4.85546875" style="164" bestFit="1" customWidth="1"/>
    <col min="5140" max="5141" width="5.85546875" style="164" bestFit="1" customWidth="1"/>
    <col min="5142" max="5142" width="5.28515625" style="164" bestFit="1" customWidth="1"/>
    <col min="5143" max="5143" width="5.5703125" style="164" bestFit="1" customWidth="1"/>
    <col min="5144" max="5144" width="5" style="164" bestFit="1" customWidth="1"/>
    <col min="5145" max="5145" width="6.5703125" style="164" bestFit="1" customWidth="1"/>
    <col min="5146" max="5146" width="5.85546875" style="164" bestFit="1" customWidth="1"/>
    <col min="5147" max="5147" width="4.5703125" style="164" bestFit="1" customWidth="1"/>
    <col min="5148" max="5148" width="5.5703125" style="164" bestFit="1" customWidth="1"/>
    <col min="5149" max="5149" width="5" style="164" bestFit="1" customWidth="1"/>
    <col min="5150" max="5150" width="5.5703125" style="164" bestFit="1" customWidth="1"/>
    <col min="5151" max="5151" width="5.85546875" style="164" bestFit="1" customWidth="1"/>
    <col min="5152" max="5153" width="4.5703125" style="164" bestFit="1" customWidth="1"/>
    <col min="5154" max="5154" width="5.5703125" style="164" bestFit="1" customWidth="1"/>
    <col min="5155" max="5155" width="4.5703125" style="164" bestFit="1" customWidth="1"/>
    <col min="5156" max="5156" width="4.85546875" style="164" bestFit="1" customWidth="1"/>
    <col min="5157" max="5158" width="5.85546875" style="164" bestFit="1" customWidth="1"/>
    <col min="5159" max="5159" width="5.28515625" style="164" bestFit="1" customWidth="1"/>
    <col min="5160" max="5160" width="5.5703125" style="164" bestFit="1" customWidth="1"/>
    <col min="5161" max="5161" width="5" style="164" bestFit="1" customWidth="1"/>
    <col min="5162" max="5162" width="6.5703125" style="164" bestFit="1" customWidth="1"/>
    <col min="5163" max="5164" width="4.5703125" style="164" bestFit="1" customWidth="1"/>
    <col min="5165" max="5165" width="5.5703125" style="164" bestFit="1" customWidth="1"/>
    <col min="5166" max="5166" width="5" style="164" bestFit="1" customWidth="1"/>
    <col min="5167" max="5378" width="9.140625" style="164"/>
    <col min="5379" max="5379" width="7.28515625" style="164" bestFit="1" customWidth="1"/>
    <col min="5380" max="5381" width="5" style="164" bestFit="1" customWidth="1"/>
    <col min="5382" max="5382" width="4.7109375" style="164" bestFit="1" customWidth="1"/>
    <col min="5383" max="5383" width="6.28515625" style="164" bestFit="1" customWidth="1"/>
    <col min="5384" max="5384" width="5.28515625" style="164" bestFit="1" customWidth="1"/>
    <col min="5385" max="5385" width="5.5703125" style="164" bestFit="1" customWidth="1"/>
    <col min="5386" max="5386" width="5.85546875" style="164" bestFit="1" customWidth="1"/>
    <col min="5387" max="5387" width="6" style="164" bestFit="1" customWidth="1"/>
    <col min="5388" max="5388" width="4.85546875" style="164" bestFit="1" customWidth="1"/>
    <col min="5389" max="5389" width="4.85546875" style="164" customWidth="1"/>
    <col min="5390" max="5390" width="6.140625" style="164" bestFit="1" customWidth="1"/>
    <col min="5391" max="5391" width="4.85546875" style="164" customWidth="1"/>
    <col min="5392" max="5392" width="6.140625" style="164" bestFit="1" customWidth="1"/>
    <col min="5393" max="5393" width="5.5703125" style="164" bestFit="1" customWidth="1"/>
    <col min="5394" max="5394" width="5" style="164" bestFit="1" customWidth="1"/>
    <col min="5395" max="5395" width="4.85546875" style="164" bestFit="1" customWidth="1"/>
    <col min="5396" max="5397" width="5.85546875" style="164" bestFit="1" customWidth="1"/>
    <col min="5398" max="5398" width="5.28515625" style="164" bestFit="1" customWidth="1"/>
    <col min="5399" max="5399" width="5.5703125" style="164" bestFit="1" customWidth="1"/>
    <col min="5400" max="5400" width="5" style="164" bestFit="1" customWidth="1"/>
    <col min="5401" max="5401" width="6.5703125" style="164" bestFit="1" customWidth="1"/>
    <col min="5402" max="5402" width="5.85546875" style="164" bestFit="1" customWidth="1"/>
    <col min="5403" max="5403" width="4.5703125" style="164" bestFit="1" customWidth="1"/>
    <col min="5404" max="5404" width="5.5703125" style="164" bestFit="1" customWidth="1"/>
    <col min="5405" max="5405" width="5" style="164" bestFit="1" customWidth="1"/>
    <col min="5406" max="5406" width="5.5703125" style="164" bestFit="1" customWidth="1"/>
    <col min="5407" max="5407" width="5.85546875" style="164" bestFit="1" customWidth="1"/>
    <col min="5408" max="5409" width="4.5703125" style="164" bestFit="1" customWidth="1"/>
    <col min="5410" max="5410" width="5.5703125" style="164" bestFit="1" customWidth="1"/>
    <col min="5411" max="5411" width="4.5703125" style="164" bestFit="1" customWidth="1"/>
    <col min="5412" max="5412" width="4.85546875" style="164" bestFit="1" customWidth="1"/>
    <col min="5413" max="5414" width="5.85546875" style="164" bestFit="1" customWidth="1"/>
    <col min="5415" max="5415" width="5.28515625" style="164" bestFit="1" customWidth="1"/>
    <col min="5416" max="5416" width="5.5703125" style="164" bestFit="1" customWidth="1"/>
    <col min="5417" max="5417" width="5" style="164" bestFit="1" customWidth="1"/>
    <col min="5418" max="5418" width="6.5703125" style="164" bestFit="1" customWidth="1"/>
    <col min="5419" max="5420" width="4.5703125" style="164" bestFit="1" customWidth="1"/>
    <col min="5421" max="5421" width="5.5703125" style="164" bestFit="1" customWidth="1"/>
    <col min="5422" max="5422" width="5" style="164" bestFit="1" customWidth="1"/>
    <col min="5423" max="5634" width="9.140625" style="164"/>
    <col min="5635" max="5635" width="7.28515625" style="164" bestFit="1" customWidth="1"/>
    <col min="5636" max="5637" width="5" style="164" bestFit="1" customWidth="1"/>
    <col min="5638" max="5638" width="4.7109375" style="164" bestFit="1" customWidth="1"/>
    <col min="5639" max="5639" width="6.28515625" style="164" bestFit="1" customWidth="1"/>
    <col min="5640" max="5640" width="5.28515625" style="164" bestFit="1" customWidth="1"/>
    <col min="5641" max="5641" width="5.5703125" style="164" bestFit="1" customWidth="1"/>
    <col min="5642" max="5642" width="5.85546875" style="164" bestFit="1" customWidth="1"/>
    <col min="5643" max="5643" width="6" style="164" bestFit="1" customWidth="1"/>
    <col min="5644" max="5644" width="4.85546875" style="164" bestFit="1" customWidth="1"/>
    <col min="5645" max="5645" width="4.85546875" style="164" customWidth="1"/>
    <col min="5646" max="5646" width="6.140625" style="164" bestFit="1" customWidth="1"/>
    <col min="5647" max="5647" width="4.85546875" style="164" customWidth="1"/>
    <col min="5648" max="5648" width="6.140625" style="164" bestFit="1" customWidth="1"/>
    <col min="5649" max="5649" width="5.5703125" style="164" bestFit="1" customWidth="1"/>
    <col min="5650" max="5650" width="5" style="164" bestFit="1" customWidth="1"/>
    <col min="5651" max="5651" width="4.85546875" style="164" bestFit="1" customWidth="1"/>
    <col min="5652" max="5653" width="5.85546875" style="164" bestFit="1" customWidth="1"/>
    <col min="5654" max="5654" width="5.28515625" style="164" bestFit="1" customWidth="1"/>
    <col min="5655" max="5655" width="5.5703125" style="164" bestFit="1" customWidth="1"/>
    <col min="5656" max="5656" width="5" style="164" bestFit="1" customWidth="1"/>
    <col min="5657" max="5657" width="6.5703125" style="164" bestFit="1" customWidth="1"/>
    <col min="5658" max="5658" width="5.85546875" style="164" bestFit="1" customWidth="1"/>
    <col min="5659" max="5659" width="4.5703125" style="164" bestFit="1" customWidth="1"/>
    <col min="5660" max="5660" width="5.5703125" style="164" bestFit="1" customWidth="1"/>
    <col min="5661" max="5661" width="5" style="164" bestFit="1" customWidth="1"/>
    <col min="5662" max="5662" width="5.5703125" style="164" bestFit="1" customWidth="1"/>
    <col min="5663" max="5663" width="5.85546875" style="164" bestFit="1" customWidth="1"/>
    <col min="5664" max="5665" width="4.5703125" style="164" bestFit="1" customWidth="1"/>
    <col min="5666" max="5666" width="5.5703125" style="164" bestFit="1" customWidth="1"/>
    <col min="5667" max="5667" width="4.5703125" style="164" bestFit="1" customWidth="1"/>
    <col min="5668" max="5668" width="4.85546875" style="164" bestFit="1" customWidth="1"/>
    <col min="5669" max="5670" width="5.85546875" style="164" bestFit="1" customWidth="1"/>
    <col min="5671" max="5671" width="5.28515625" style="164" bestFit="1" customWidth="1"/>
    <col min="5672" max="5672" width="5.5703125" style="164" bestFit="1" customWidth="1"/>
    <col min="5673" max="5673" width="5" style="164" bestFit="1" customWidth="1"/>
    <col min="5674" max="5674" width="6.5703125" style="164" bestFit="1" customWidth="1"/>
    <col min="5675" max="5676" width="4.5703125" style="164" bestFit="1" customWidth="1"/>
    <col min="5677" max="5677" width="5.5703125" style="164" bestFit="1" customWidth="1"/>
    <col min="5678" max="5678" width="5" style="164" bestFit="1" customWidth="1"/>
    <col min="5679" max="5890" width="9.140625" style="164"/>
    <col min="5891" max="5891" width="7.28515625" style="164" bestFit="1" customWidth="1"/>
    <col min="5892" max="5893" width="5" style="164" bestFit="1" customWidth="1"/>
    <col min="5894" max="5894" width="4.7109375" style="164" bestFit="1" customWidth="1"/>
    <col min="5895" max="5895" width="6.28515625" style="164" bestFit="1" customWidth="1"/>
    <col min="5896" max="5896" width="5.28515625" style="164" bestFit="1" customWidth="1"/>
    <col min="5897" max="5897" width="5.5703125" style="164" bestFit="1" customWidth="1"/>
    <col min="5898" max="5898" width="5.85546875" style="164" bestFit="1" customWidth="1"/>
    <col min="5899" max="5899" width="6" style="164" bestFit="1" customWidth="1"/>
    <col min="5900" max="5900" width="4.85546875" style="164" bestFit="1" customWidth="1"/>
    <col min="5901" max="5901" width="4.85546875" style="164" customWidth="1"/>
    <col min="5902" max="5902" width="6.140625" style="164" bestFit="1" customWidth="1"/>
    <col min="5903" max="5903" width="4.85546875" style="164" customWidth="1"/>
    <col min="5904" max="5904" width="6.140625" style="164" bestFit="1" customWidth="1"/>
    <col min="5905" max="5905" width="5.5703125" style="164" bestFit="1" customWidth="1"/>
    <col min="5906" max="5906" width="5" style="164" bestFit="1" customWidth="1"/>
    <col min="5907" max="5907" width="4.85546875" style="164" bestFit="1" customWidth="1"/>
    <col min="5908" max="5909" width="5.85546875" style="164" bestFit="1" customWidth="1"/>
    <col min="5910" max="5910" width="5.28515625" style="164" bestFit="1" customWidth="1"/>
    <col min="5911" max="5911" width="5.5703125" style="164" bestFit="1" customWidth="1"/>
    <col min="5912" max="5912" width="5" style="164" bestFit="1" customWidth="1"/>
    <col min="5913" max="5913" width="6.5703125" style="164" bestFit="1" customWidth="1"/>
    <col min="5914" max="5914" width="5.85546875" style="164" bestFit="1" customWidth="1"/>
    <col min="5915" max="5915" width="4.5703125" style="164" bestFit="1" customWidth="1"/>
    <col min="5916" max="5916" width="5.5703125" style="164" bestFit="1" customWidth="1"/>
    <col min="5917" max="5917" width="5" style="164" bestFit="1" customWidth="1"/>
    <col min="5918" max="5918" width="5.5703125" style="164" bestFit="1" customWidth="1"/>
    <col min="5919" max="5919" width="5.85546875" style="164" bestFit="1" customWidth="1"/>
    <col min="5920" max="5921" width="4.5703125" style="164" bestFit="1" customWidth="1"/>
    <col min="5922" max="5922" width="5.5703125" style="164" bestFit="1" customWidth="1"/>
    <col min="5923" max="5923" width="4.5703125" style="164" bestFit="1" customWidth="1"/>
    <col min="5924" max="5924" width="4.85546875" style="164" bestFit="1" customWidth="1"/>
    <col min="5925" max="5926" width="5.85546875" style="164" bestFit="1" customWidth="1"/>
    <col min="5927" max="5927" width="5.28515625" style="164" bestFit="1" customWidth="1"/>
    <col min="5928" max="5928" width="5.5703125" style="164" bestFit="1" customWidth="1"/>
    <col min="5929" max="5929" width="5" style="164" bestFit="1" customWidth="1"/>
    <col min="5930" max="5930" width="6.5703125" style="164" bestFit="1" customWidth="1"/>
    <col min="5931" max="5932" width="4.5703125" style="164" bestFit="1" customWidth="1"/>
    <col min="5933" max="5933" width="5.5703125" style="164" bestFit="1" customWidth="1"/>
    <col min="5934" max="5934" width="5" style="164" bestFit="1" customWidth="1"/>
    <col min="5935" max="6146" width="9.140625" style="164"/>
    <col min="6147" max="6147" width="7.28515625" style="164" bestFit="1" customWidth="1"/>
    <col min="6148" max="6149" width="5" style="164" bestFit="1" customWidth="1"/>
    <col min="6150" max="6150" width="4.7109375" style="164" bestFit="1" customWidth="1"/>
    <col min="6151" max="6151" width="6.28515625" style="164" bestFit="1" customWidth="1"/>
    <col min="6152" max="6152" width="5.28515625" style="164" bestFit="1" customWidth="1"/>
    <col min="6153" max="6153" width="5.5703125" style="164" bestFit="1" customWidth="1"/>
    <col min="6154" max="6154" width="5.85546875" style="164" bestFit="1" customWidth="1"/>
    <col min="6155" max="6155" width="6" style="164" bestFit="1" customWidth="1"/>
    <col min="6156" max="6156" width="4.85546875" style="164" bestFit="1" customWidth="1"/>
    <col min="6157" max="6157" width="4.85546875" style="164" customWidth="1"/>
    <col min="6158" max="6158" width="6.140625" style="164" bestFit="1" customWidth="1"/>
    <col min="6159" max="6159" width="4.85546875" style="164" customWidth="1"/>
    <col min="6160" max="6160" width="6.140625" style="164" bestFit="1" customWidth="1"/>
    <col min="6161" max="6161" width="5.5703125" style="164" bestFit="1" customWidth="1"/>
    <col min="6162" max="6162" width="5" style="164" bestFit="1" customWidth="1"/>
    <col min="6163" max="6163" width="4.85546875" style="164" bestFit="1" customWidth="1"/>
    <col min="6164" max="6165" width="5.85546875" style="164" bestFit="1" customWidth="1"/>
    <col min="6166" max="6166" width="5.28515625" style="164" bestFit="1" customWidth="1"/>
    <col min="6167" max="6167" width="5.5703125" style="164" bestFit="1" customWidth="1"/>
    <col min="6168" max="6168" width="5" style="164" bestFit="1" customWidth="1"/>
    <col min="6169" max="6169" width="6.5703125" style="164" bestFit="1" customWidth="1"/>
    <col min="6170" max="6170" width="5.85546875" style="164" bestFit="1" customWidth="1"/>
    <col min="6171" max="6171" width="4.5703125" style="164" bestFit="1" customWidth="1"/>
    <col min="6172" max="6172" width="5.5703125" style="164" bestFit="1" customWidth="1"/>
    <col min="6173" max="6173" width="5" style="164" bestFit="1" customWidth="1"/>
    <col min="6174" max="6174" width="5.5703125" style="164" bestFit="1" customWidth="1"/>
    <col min="6175" max="6175" width="5.85546875" style="164" bestFit="1" customWidth="1"/>
    <col min="6176" max="6177" width="4.5703125" style="164" bestFit="1" customWidth="1"/>
    <col min="6178" max="6178" width="5.5703125" style="164" bestFit="1" customWidth="1"/>
    <col min="6179" max="6179" width="4.5703125" style="164" bestFit="1" customWidth="1"/>
    <col min="6180" max="6180" width="4.85546875" style="164" bestFit="1" customWidth="1"/>
    <col min="6181" max="6182" width="5.85546875" style="164" bestFit="1" customWidth="1"/>
    <col min="6183" max="6183" width="5.28515625" style="164" bestFit="1" customWidth="1"/>
    <col min="6184" max="6184" width="5.5703125" style="164" bestFit="1" customWidth="1"/>
    <col min="6185" max="6185" width="5" style="164" bestFit="1" customWidth="1"/>
    <col min="6186" max="6186" width="6.5703125" style="164" bestFit="1" customWidth="1"/>
    <col min="6187" max="6188" width="4.5703125" style="164" bestFit="1" customWidth="1"/>
    <col min="6189" max="6189" width="5.5703125" style="164" bestFit="1" customWidth="1"/>
    <col min="6190" max="6190" width="5" style="164" bestFit="1" customWidth="1"/>
    <col min="6191" max="6402" width="9.140625" style="164"/>
    <col min="6403" max="6403" width="7.28515625" style="164" bestFit="1" customWidth="1"/>
    <col min="6404" max="6405" width="5" style="164" bestFit="1" customWidth="1"/>
    <col min="6406" max="6406" width="4.7109375" style="164" bestFit="1" customWidth="1"/>
    <col min="6407" max="6407" width="6.28515625" style="164" bestFit="1" customWidth="1"/>
    <col min="6408" max="6408" width="5.28515625" style="164" bestFit="1" customWidth="1"/>
    <col min="6409" max="6409" width="5.5703125" style="164" bestFit="1" customWidth="1"/>
    <col min="6410" max="6410" width="5.85546875" style="164" bestFit="1" customWidth="1"/>
    <col min="6411" max="6411" width="6" style="164" bestFit="1" customWidth="1"/>
    <col min="6412" max="6412" width="4.85546875" style="164" bestFit="1" customWidth="1"/>
    <col min="6413" max="6413" width="4.85546875" style="164" customWidth="1"/>
    <col min="6414" max="6414" width="6.140625" style="164" bestFit="1" customWidth="1"/>
    <col min="6415" max="6415" width="4.85546875" style="164" customWidth="1"/>
    <col min="6416" max="6416" width="6.140625" style="164" bestFit="1" customWidth="1"/>
    <col min="6417" max="6417" width="5.5703125" style="164" bestFit="1" customWidth="1"/>
    <col min="6418" max="6418" width="5" style="164" bestFit="1" customWidth="1"/>
    <col min="6419" max="6419" width="4.85546875" style="164" bestFit="1" customWidth="1"/>
    <col min="6420" max="6421" width="5.85546875" style="164" bestFit="1" customWidth="1"/>
    <col min="6422" max="6422" width="5.28515625" style="164" bestFit="1" customWidth="1"/>
    <col min="6423" max="6423" width="5.5703125" style="164" bestFit="1" customWidth="1"/>
    <col min="6424" max="6424" width="5" style="164" bestFit="1" customWidth="1"/>
    <col min="6425" max="6425" width="6.5703125" style="164" bestFit="1" customWidth="1"/>
    <col min="6426" max="6426" width="5.85546875" style="164" bestFit="1" customWidth="1"/>
    <col min="6427" max="6427" width="4.5703125" style="164" bestFit="1" customWidth="1"/>
    <col min="6428" max="6428" width="5.5703125" style="164" bestFit="1" customWidth="1"/>
    <col min="6429" max="6429" width="5" style="164" bestFit="1" customWidth="1"/>
    <col min="6430" max="6430" width="5.5703125" style="164" bestFit="1" customWidth="1"/>
    <col min="6431" max="6431" width="5.85546875" style="164" bestFit="1" customWidth="1"/>
    <col min="6432" max="6433" width="4.5703125" style="164" bestFit="1" customWidth="1"/>
    <col min="6434" max="6434" width="5.5703125" style="164" bestFit="1" customWidth="1"/>
    <col min="6435" max="6435" width="4.5703125" style="164" bestFit="1" customWidth="1"/>
    <col min="6436" max="6436" width="4.85546875" style="164" bestFit="1" customWidth="1"/>
    <col min="6437" max="6438" width="5.85546875" style="164" bestFit="1" customWidth="1"/>
    <col min="6439" max="6439" width="5.28515625" style="164" bestFit="1" customWidth="1"/>
    <col min="6440" max="6440" width="5.5703125" style="164" bestFit="1" customWidth="1"/>
    <col min="6441" max="6441" width="5" style="164" bestFit="1" customWidth="1"/>
    <col min="6442" max="6442" width="6.5703125" style="164" bestFit="1" customWidth="1"/>
    <col min="6443" max="6444" width="4.5703125" style="164" bestFit="1" customWidth="1"/>
    <col min="6445" max="6445" width="5.5703125" style="164" bestFit="1" customWidth="1"/>
    <col min="6446" max="6446" width="5" style="164" bestFit="1" customWidth="1"/>
    <col min="6447" max="6658" width="9.140625" style="164"/>
    <col min="6659" max="6659" width="7.28515625" style="164" bestFit="1" customWidth="1"/>
    <col min="6660" max="6661" width="5" style="164" bestFit="1" customWidth="1"/>
    <col min="6662" max="6662" width="4.7109375" style="164" bestFit="1" customWidth="1"/>
    <col min="6663" max="6663" width="6.28515625" style="164" bestFit="1" customWidth="1"/>
    <col min="6664" max="6664" width="5.28515625" style="164" bestFit="1" customWidth="1"/>
    <col min="6665" max="6665" width="5.5703125" style="164" bestFit="1" customWidth="1"/>
    <col min="6666" max="6666" width="5.85546875" style="164" bestFit="1" customWidth="1"/>
    <col min="6667" max="6667" width="6" style="164" bestFit="1" customWidth="1"/>
    <col min="6668" max="6668" width="4.85546875" style="164" bestFit="1" customWidth="1"/>
    <col min="6669" max="6669" width="4.85546875" style="164" customWidth="1"/>
    <col min="6670" max="6670" width="6.140625" style="164" bestFit="1" customWidth="1"/>
    <col min="6671" max="6671" width="4.85546875" style="164" customWidth="1"/>
    <col min="6672" max="6672" width="6.140625" style="164" bestFit="1" customWidth="1"/>
    <col min="6673" max="6673" width="5.5703125" style="164" bestFit="1" customWidth="1"/>
    <col min="6674" max="6674" width="5" style="164" bestFit="1" customWidth="1"/>
    <col min="6675" max="6675" width="4.85546875" style="164" bestFit="1" customWidth="1"/>
    <col min="6676" max="6677" width="5.85546875" style="164" bestFit="1" customWidth="1"/>
    <col min="6678" max="6678" width="5.28515625" style="164" bestFit="1" customWidth="1"/>
    <col min="6679" max="6679" width="5.5703125" style="164" bestFit="1" customWidth="1"/>
    <col min="6680" max="6680" width="5" style="164" bestFit="1" customWidth="1"/>
    <col min="6681" max="6681" width="6.5703125" style="164" bestFit="1" customWidth="1"/>
    <col min="6682" max="6682" width="5.85546875" style="164" bestFit="1" customWidth="1"/>
    <col min="6683" max="6683" width="4.5703125" style="164" bestFit="1" customWidth="1"/>
    <col min="6684" max="6684" width="5.5703125" style="164" bestFit="1" customWidth="1"/>
    <col min="6685" max="6685" width="5" style="164" bestFit="1" customWidth="1"/>
    <col min="6686" max="6686" width="5.5703125" style="164" bestFit="1" customWidth="1"/>
    <col min="6687" max="6687" width="5.85546875" style="164" bestFit="1" customWidth="1"/>
    <col min="6688" max="6689" width="4.5703125" style="164" bestFit="1" customWidth="1"/>
    <col min="6690" max="6690" width="5.5703125" style="164" bestFit="1" customWidth="1"/>
    <col min="6691" max="6691" width="4.5703125" style="164" bestFit="1" customWidth="1"/>
    <col min="6692" max="6692" width="4.85546875" style="164" bestFit="1" customWidth="1"/>
    <col min="6693" max="6694" width="5.85546875" style="164" bestFit="1" customWidth="1"/>
    <col min="6695" max="6695" width="5.28515625" style="164" bestFit="1" customWidth="1"/>
    <col min="6696" max="6696" width="5.5703125" style="164" bestFit="1" customWidth="1"/>
    <col min="6697" max="6697" width="5" style="164" bestFit="1" customWidth="1"/>
    <col min="6698" max="6698" width="6.5703125" style="164" bestFit="1" customWidth="1"/>
    <col min="6699" max="6700" width="4.5703125" style="164" bestFit="1" customWidth="1"/>
    <col min="6701" max="6701" width="5.5703125" style="164" bestFit="1" customWidth="1"/>
    <col min="6702" max="6702" width="5" style="164" bestFit="1" customWidth="1"/>
    <col min="6703" max="6914" width="9.140625" style="164"/>
    <col min="6915" max="6915" width="7.28515625" style="164" bestFit="1" customWidth="1"/>
    <col min="6916" max="6917" width="5" style="164" bestFit="1" customWidth="1"/>
    <col min="6918" max="6918" width="4.7109375" style="164" bestFit="1" customWidth="1"/>
    <col min="6919" max="6919" width="6.28515625" style="164" bestFit="1" customWidth="1"/>
    <col min="6920" max="6920" width="5.28515625" style="164" bestFit="1" customWidth="1"/>
    <col min="6921" max="6921" width="5.5703125" style="164" bestFit="1" customWidth="1"/>
    <col min="6922" max="6922" width="5.85546875" style="164" bestFit="1" customWidth="1"/>
    <col min="6923" max="6923" width="6" style="164" bestFit="1" customWidth="1"/>
    <col min="6924" max="6924" width="4.85546875" style="164" bestFit="1" customWidth="1"/>
    <col min="6925" max="6925" width="4.85546875" style="164" customWidth="1"/>
    <col min="6926" max="6926" width="6.140625" style="164" bestFit="1" customWidth="1"/>
    <col min="6927" max="6927" width="4.85546875" style="164" customWidth="1"/>
    <col min="6928" max="6928" width="6.140625" style="164" bestFit="1" customWidth="1"/>
    <col min="6929" max="6929" width="5.5703125" style="164" bestFit="1" customWidth="1"/>
    <col min="6930" max="6930" width="5" style="164" bestFit="1" customWidth="1"/>
    <col min="6931" max="6931" width="4.85546875" style="164" bestFit="1" customWidth="1"/>
    <col min="6932" max="6933" width="5.85546875" style="164" bestFit="1" customWidth="1"/>
    <col min="6934" max="6934" width="5.28515625" style="164" bestFit="1" customWidth="1"/>
    <col min="6935" max="6935" width="5.5703125" style="164" bestFit="1" customWidth="1"/>
    <col min="6936" max="6936" width="5" style="164" bestFit="1" customWidth="1"/>
    <col min="6937" max="6937" width="6.5703125" style="164" bestFit="1" customWidth="1"/>
    <col min="6938" max="6938" width="5.85546875" style="164" bestFit="1" customWidth="1"/>
    <col min="6939" max="6939" width="4.5703125" style="164" bestFit="1" customWidth="1"/>
    <col min="6940" max="6940" width="5.5703125" style="164" bestFit="1" customWidth="1"/>
    <col min="6941" max="6941" width="5" style="164" bestFit="1" customWidth="1"/>
    <col min="6942" max="6942" width="5.5703125" style="164" bestFit="1" customWidth="1"/>
    <col min="6943" max="6943" width="5.85546875" style="164" bestFit="1" customWidth="1"/>
    <col min="6944" max="6945" width="4.5703125" style="164" bestFit="1" customWidth="1"/>
    <col min="6946" max="6946" width="5.5703125" style="164" bestFit="1" customWidth="1"/>
    <col min="6947" max="6947" width="4.5703125" style="164" bestFit="1" customWidth="1"/>
    <col min="6948" max="6948" width="4.85546875" style="164" bestFit="1" customWidth="1"/>
    <col min="6949" max="6950" width="5.85546875" style="164" bestFit="1" customWidth="1"/>
    <col min="6951" max="6951" width="5.28515625" style="164" bestFit="1" customWidth="1"/>
    <col min="6952" max="6952" width="5.5703125" style="164" bestFit="1" customWidth="1"/>
    <col min="6953" max="6953" width="5" style="164" bestFit="1" customWidth="1"/>
    <col min="6954" max="6954" width="6.5703125" style="164" bestFit="1" customWidth="1"/>
    <col min="6955" max="6956" width="4.5703125" style="164" bestFit="1" customWidth="1"/>
    <col min="6957" max="6957" width="5.5703125" style="164" bestFit="1" customWidth="1"/>
    <col min="6958" max="6958" width="5" style="164" bestFit="1" customWidth="1"/>
    <col min="6959" max="7170" width="9.140625" style="164"/>
    <col min="7171" max="7171" width="7.28515625" style="164" bestFit="1" customWidth="1"/>
    <col min="7172" max="7173" width="5" style="164" bestFit="1" customWidth="1"/>
    <col min="7174" max="7174" width="4.7109375" style="164" bestFit="1" customWidth="1"/>
    <col min="7175" max="7175" width="6.28515625" style="164" bestFit="1" customWidth="1"/>
    <col min="7176" max="7176" width="5.28515625" style="164" bestFit="1" customWidth="1"/>
    <col min="7177" max="7177" width="5.5703125" style="164" bestFit="1" customWidth="1"/>
    <col min="7178" max="7178" width="5.85546875" style="164" bestFit="1" customWidth="1"/>
    <col min="7179" max="7179" width="6" style="164" bestFit="1" customWidth="1"/>
    <col min="7180" max="7180" width="4.85546875" style="164" bestFit="1" customWidth="1"/>
    <col min="7181" max="7181" width="4.85546875" style="164" customWidth="1"/>
    <col min="7182" max="7182" width="6.140625" style="164" bestFit="1" customWidth="1"/>
    <col min="7183" max="7183" width="4.85546875" style="164" customWidth="1"/>
    <col min="7184" max="7184" width="6.140625" style="164" bestFit="1" customWidth="1"/>
    <col min="7185" max="7185" width="5.5703125" style="164" bestFit="1" customWidth="1"/>
    <col min="7186" max="7186" width="5" style="164" bestFit="1" customWidth="1"/>
    <col min="7187" max="7187" width="4.85546875" style="164" bestFit="1" customWidth="1"/>
    <col min="7188" max="7189" width="5.85546875" style="164" bestFit="1" customWidth="1"/>
    <col min="7190" max="7190" width="5.28515625" style="164" bestFit="1" customWidth="1"/>
    <col min="7191" max="7191" width="5.5703125" style="164" bestFit="1" customWidth="1"/>
    <col min="7192" max="7192" width="5" style="164" bestFit="1" customWidth="1"/>
    <col min="7193" max="7193" width="6.5703125" style="164" bestFit="1" customWidth="1"/>
    <col min="7194" max="7194" width="5.85546875" style="164" bestFit="1" customWidth="1"/>
    <col min="7195" max="7195" width="4.5703125" style="164" bestFit="1" customWidth="1"/>
    <col min="7196" max="7196" width="5.5703125" style="164" bestFit="1" customWidth="1"/>
    <col min="7197" max="7197" width="5" style="164" bestFit="1" customWidth="1"/>
    <col min="7198" max="7198" width="5.5703125" style="164" bestFit="1" customWidth="1"/>
    <col min="7199" max="7199" width="5.85546875" style="164" bestFit="1" customWidth="1"/>
    <col min="7200" max="7201" width="4.5703125" style="164" bestFit="1" customWidth="1"/>
    <col min="7202" max="7202" width="5.5703125" style="164" bestFit="1" customWidth="1"/>
    <col min="7203" max="7203" width="4.5703125" style="164" bestFit="1" customWidth="1"/>
    <col min="7204" max="7204" width="4.85546875" style="164" bestFit="1" customWidth="1"/>
    <col min="7205" max="7206" width="5.85546875" style="164" bestFit="1" customWidth="1"/>
    <col min="7207" max="7207" width="5.28515625" style="164" bestFit="1" customWidth="1"/>
    <col min="7208" max="7208" width="5.5703125" style="164" bestFit="1" customWidth="1"/>
    <col min="7209" max="7209" width="5" style="164" bestFit="1" customWidth="1"/>
    <col min="7210" max="7210" width="6.5703125" style="164" bestFit="1" customWidth="1"/>
    <col min="7211" max="7212" width="4.5703125" style="164" bestFit="1" customWidth="1"/>
    <col min="7213" max="7213" width="5.5703125" style="164" bestFit="1" customWidth="1"/>
    <col min="7214" max="7214" width="5" style="164" bestFit="1" customWidth="1"/>
    <col min="7215" max="7426" width="9.140625" style="164"/>
    <col min="7427" max="7427" width="7.28515625" style="164" bestFit="1" customWidth="1"/>
    <col min="7428" max="7429" width="5" style="164" bestFit="1" customWidth="1"/>
    <col min="7430" max="7430" width="4.7109375" style="164" bestFit="1" customWidth="1"/>
    <col min="7431" max="7431" width="6.28515625" style="164" bestFit="1" customWidth="1"/>
    <col min="7432" max="7432" width="5.28515625" style="164" bestFit="1" customWidth="1"/>
    <col min="7433" max="7433" width="5.5703125" style="164" bestFit="1" customWidth="1"/>
    <col min="7434" max="7434" width="5.85546875" style="164" bestFit="1" customWidth="1"/>
    <col min="7435" max="7435" width="6" style="164" bestFit="1" customWidth="1"/>
    <col min="7436" max="7436" width="4.85546875" style="164" bestFit="1" customWidth="1"/>
    <col min="7437" max="7437" width="4.85546875" style="164" customWidth="1"/>
    <col min="7438" max="7438" width="6.140625" style="164" bestFit="1" customWidth="1"/>
    <col min="7439" max="7439" width="4.85546875" style="164" customWidth="1"/>
    <col min="7440" max="7440" width="6.140625" style="164" bestFit="1" customWidth="1"/>
    <col min="7441" max="7441" width="5.5703125" style="164" bestFit="1" customWidth="1"/>
    <col min="7442" max="7442" width="5" style="164" bestFit="1" customWidth="1"/>
    <col min="7443" max="7443" width="4.85546875" style="164" bestFit="1" customWidth="1"/>
    <col min="7444" max="7445" width="5.85546875" style="164" bestFit="1" customWidth="1"/>
    <col min="7446" max="7446" width="5.28515625" style="164" bestFit="1" customWidth="1"/>
    <col min="7447" max="7447" width="5.5703125" style="164" bestFit="1" customWidth="1"/>
    <col min="7448" max="7448" width="5" style="164" bestFit="1" customWidth="1"/>
    <col min="7449" max="7449" width="6.5703125" style="164" bestFit="1" customWidth="1"/>
    <col min="7450" max="7450" width="5.85546875" style="164" bestFit="1" customWidth="1"/>
    <col min="7451" max="7451" width="4.5703125" style="164" bestFit="1" customWidth="1"/>
    <col min="7452" max="7452" width="5.5703125" style="164" bestFit="1" customWidth="1"/>
    <col min="7453" max="7453" width="5" style="164" bestFit="1" customWidth="1"/>
    <col min="7454" max="7454" width="5.5703125" style="164" bestFit="1" customWidth="1"/>
    <col min="7455" max="7455" width="5.85546875" style="164" bestFit="1" customWidth="1"/>
    <col min="7456" max="7457" width="4.5703125" style="164" bestFit="1" customWidth="1"/>
    <col min="7458" max="7458" width="5.5703125" style="164" bestFit="1" customWidth="1"/>
    <col min="7459" max="7459" width="4.5703125" style="164" bestFit="1" customWidth="1"/>
    <col min="7460" max="7460" width="4.85546875" style="164" bestFit="1" customWidth="1"/>
    <col min="7461" max="7462" width="5.85546875" style="164" bestFit="1" customWidth="1"/>
    <col min="7463" max="7463" width="5.28515625" style="164" bestFit="1" customWidth="1"/>
    <col min="7464" max="7464" width="5.5703125" style="164" bestFit="1" customWidth="1"/>
    <col min="7465" max="7465" width="5" style="164" bestFit="1" customWidth="1"/>
    <col min="7466" max="7466" width="6.5703125" style="164" bestFit="1" customWidth="1"/>
    <col min="7467" max="7468" width="4.5703125" style="164" bestFit="1" customWidth="1"/>
    <col min="7469" max="7469" width="5.5703125" style="164" bestFit="1" customWidth="1"/>
    <col min="7470" max="7470" width="5" style="164" bestFit="1" customWidth="1"/>
    <col min="7471" max="7682" width="9.140625" style="164"/>
    <col min="7683" max="7683" width="7.28515625" style="164" bestFit="1" customWidth="1"/>
    <col min="7684" max="7685" width="5" style="164" bestFit="1" customWidth="1"/>
    <col min="7686" max="7686" width="4.7109375" style="164" bestFit="1" customWidth="1"/>
    <col min="7687" max="7687" width="6.28515625" style="164" bestFit="1" customWidth="1"/>
    <col min="7688" max="7688" width="5.28515625" style="164" bestFit="1" customWidth="1"/>
    <col min="7689" max="7689" width="5.5703125" style="164" bestFit="1" customWidth="1"/>
    <col min="7690" max="7690" width="5.85546875" style="164" bestFit="1" customWidth="1"/>
    <col min="7691" max="7691" width="6" style="164" bestFit="1" customWidth="1"/>
    <col min="7692" max="7692" width="4.85546875" style="164" bestFit="1" customWidth="1"/>
    <col min="7693" max="7693" width="4.85546875" style="164" customWidth="1"/>
    <col min="7694" max="7694" width="6.140625" style="164" bestFit="1" customWidth="1"/>
    <col min="7695" max="7695" width="4.85546875" style="164" customWidth="1"/>
    <col min="7696" max="7696" width="6.140625" style="164" bestFit="1" customWidth="1"/>
    <col min="7697" max="7697" width="5.5703125" style="164" bestFit="1" customWidth="1"/>
    <col min="7698" max="7698" width="5" style="164" bestFit="1" customWidth="1"/>
    <col min="7699" max="7699" width="4.85546875" style="164" bestFit="1" customWidth="1"/>
    <col min="7700" max="7701" width="5.85546875" style="164" bestFit="1" customWidth="1"/>
    <col min="7702" max="7702" width="5.28515625" style="164" bestFit="1" customWidth="1"/>
    <col min="7703" max="7703" width="5.5703125" style="164" bestFit="1" customWidth="1"/>
    <col min="7704" max="7704" width="5" style="164" bestFit="1" customWidth="1"/>
    <col min="7705" max="7705" width="6.5703125" style="164" bestFit="1" customWidth="1"/>
    <col min="7706" max="7706" width="5.85546875" style="164" bestFit="1" customWidth="1"/>
    <col min="7707" max="7707" width="4.5703125" style="164" bestFit="1" customWidth="1"/>
    <col min="7708" max="7708" width="5.5703125" style="164" bestFit="1" customWidth="1"/>
    <col min="7709" max="7709" width="5" style="164" bestFit="1" customWidth="1"/>
    <col min="7710" max="7710" width="5.5703125" style="164" bestFit="1" customWidth="1"/>
    <col min="7711" max="7711" width="5.85546875" style="164" bestFit="1" customWidth="1"/>
    <col min="7712" max="7713" width="4.5703125" style="164" bestFit="1" customWidth="1"/>
    <col min="7714" max="7714" width="5.5703125" style="164" bestFit="1" customWidth="1"/>
    <col min="7715" max="7715" width="4.5703125" style="164" bestFit="1" customWidth="1"/>
    <col min="7716" max="7716" width="4.85546875" style="164" bestFit="1" customWidth="1"/>
    <col min="7717" max="7718" width="5.85546875" style="164" bestFit="1" customWidth="1"/>
    <col min="7719" max="7719" width="5.28515625" style="164" bestFit="1" customWidth="1"/>
    <col min="7720" max="7720" width="5.5703125" style="164" bestFit="1" customWidth="1"/>
    <col min="7721" max="7721" width="5" style="164" bestFit="1" customWidth="1"/>
    <col min="7722" max="7722" width="6.5703125" style="164" bestFit="1" customWidth="1"/>
    <col min="7723" max="7724" width="4.5703125" style="164" bestFit="1" customWidth="1"/>
    <col min="7725" max="7725" width="5.5703125" style="164" bestFit="1" customWidth="1"/>
    <col min="7726" max="7726" width="5" style="164" bestFit="1" customWidth="1"/>
    <col min="7727" max="7938" width="9.140625" style="164"/>
    <col min="7939" max="7939" width="7.28515625" style="164" bestFit="1" customWidth="1"/>
    <col min="7940" max="7941" width="5" style="164" bestFit="1" customWidth="1"/>
    <col min="7942" max="7942" width="4.7109375" style="164" bestFit="1" customWidth="1"/>
    <col min="7943" max="7943" width="6.28515625" style="164" bestFit="1" customWidth="1"/>
    <col min="7944" max="7944" width="5.28515625" style="164" bestFit="1" customWidth="1"/>
    <col min="7945" max="7945" width="5.5703125" style="164" bestFit="1" customWidth="1"/>
    <col min="7946" max="7946" width="5.85546875" style="164" bestFit="1" customWidth="1"/>
    <col min="7947" max="7947" width="6" style="164" bestFit="1" customWidth="1"/>
    <col min="7948" max="7948" width="4.85546875" style="164" bestFit="1" customWidth="1"/>
    <col min="7949" max="7949" width="4.85546875" style="164" customWidth="1"/>
    <col min="7950" max="7950" width="6.140625" style="164" bestFit="1" customWidth="1"/>
    <col min="7951" max="7951" width="4.85546875" style="164" customWidth="1"/>
    <col min="7952" max="7952" width="6.140625" style="164" bestFit="1" customWidth="1"/>
    <col min="7953" max="7953" width="5.5703125" style="164" bestFit="1" customWidth="1"/>
    <col min="7954" max="7954" width="5" style="164" bestFit="1" customWidth="1"/>
    <col min="7955" max="7955" width="4.85546875" style="164" bestFit="1" customWidth="1"/>
    <col min="7956" max="7957" width="5.85546875" style="164" bestFit="1" customWidth="1"/>
    <col min="7958" max="7958" width="5.28515625" style="164" bestFit="1" customWidth="1"/>
    <col min="7959" max="7959" width="5.5703125" style="164" bestFit="1" customWidth="1"/>
    <col min="7960" max="7960" width="5" style="164" bestFit="1" customWidth="1"/>
    <col min="7961" max="7961" width="6.5703125" style="164" bestFit="1" customWidth="1"/>
    <col min="7962" max="7962" width="5.85546875" style="164" bestFit="1" customWidth="1"/>
    <col min="7963" max="7963" width="4.5703125" style="164" bestFit="1" customWidth="1"/>
    <col min="7964" max="7964" width="5.5703125" style="164" bestFit="1" customWidth="1"/>
    <col min="7965" max="7965" width="5" style="164" bestFit="1" customWidth="1"/>
    <col min="7966" max="7966" width="5.5703125" style="164" bestFit="1" customWidth="1"/>
    <col min="7967" max="7967" width="5.85546875" style="164" bestFit="1" customWidth="1"/>
    <col min="7968" max="7969" width="4.5703125" style="164" bestFit="1" customWidth="1"/>
    <col min="7970" max="7970" width="5.5703125" style="164" bestFit="1" customWidth="1"/>
    <col min="7971" max="7971" width="4.5703125" style="164" bestFit="1" customWidth="1"/>
    <col min="7972" max="7972" width="4.85546875" style="164" bestFit="1" customWidth="1"/>
    <col min="7973" max="7974" width="5.85546875" style="164" bestFit="1" customWidth="1"/>
    <col min="7975" max="7975" width="5.28515625" style="164" bestFit="1" customWidth="1"/>
    <col min="7976" max="7976" width="5.5703125" style="164" bestFit="1" customWidth="1"/>
    <col min="7977" max="7977" width="5" style="164" bestFit="1" customWidth="1"/>
    <col min="7978" max="7978" width="6.5703125" style="164" bestFit="1" customWidth="1"/>
    <col min="7979" max="7980" width="4.5703125" style="164" bestFit="1" customWidth="1"/>
    <col min="7981" max="7981" width="5.5703125" style="164" bestFit="1" customWidth="1"/>
    <col min="7982" max="7982" width="5" style="164" bestFit="1" customWidth="1"/>
    <col min="7983" max="8194" width="9.140625" style="164"/>
    <col min="8195" max="8195" width="7.28515625" style="164" bestFit="1" customWidth="1"/>
    <col min="8196" max="8197" width="5" style="164" bestFit="1" customWidth="1"/>
    <col min="8198" max="8198" width="4.7109375" style="164" bestFit="1" customWidth="1"/>
    <col min="8199" max="8199" width="6.28515625" style="164" bestFit="1" customWidth="1"/>
    <col min="8200" max="8200" width="5.28515625" style="164" bestFit="1" customWidth="1"/>
    <col min="8201" max="8201" width="5.5703125" style="164" bestFit="1" customWidth="1"/>
    <col min="8202" max="8202" width="5.85546875" style="164" bestFit="1" customWidth="1"/>
    <col min="8203" max="8203" width="6" style="164" bestFit="1" customWidth="1"/>
    <col min="8204" max="8204" width="4.85546875" style="164" bestFit="1" customWidth="1"/>
    <col min="8205" max="8205" width="4.85546875" style="164" customWidth="1"/>
    <col min="8206" max="8206" width="6.140625" style="164" bestFit="1" customWidth="1"/>
    <col min="8207" max="8207" width="4.85546875" style="164" customWidth="1"/>
    <col min="8208" max="8208" width="6.140625" style="164" bestFit="1" customWidth="1"/>
    <col min="8209" max="8209" width="5.5703125" style="164" bestFit="1" customWidth="1"/>
    <col min="8210" max="8210" width="5" style="164" bestFit="1" customWidth="1"/>
    <col min="8211" max="8211" width="4.85546875" style="164" bestFit="1" customWidth="1"/>
    <col min="8212" max="8213" width="5.85546875" style="164" bestFit="1" customWidth="1"/>
    <col min="8214" max="8214" width="5.28515625" style="164" bestFit="1" customWidth="1"/>
    <col min="8215" max="8215" width="5.5703125" style="164" bestFit="1" customWidth="1"/>
    <col min="8216" max="8216" width="5" style="164" bestFit="1" customWidth="1"/>
    <col min="8217" max="8217" width="6.5703125" style="164" bestFit="1" customWidth="1"/>
    <col min="8218" max="8218" width="5.85546875" style="164" bestFit="1" customWidth="1"/>
    <col min="8219" max="8219" width="4.5703125" style="164" bestFit="1" customWidth="1"/>
    <col min="8220" max="8220" width="5.5703125" style="164" bestFit="1" customWidth="1"/>
    <col min="8221" max="8221" width="5" style="164" bestFit="1" customWidth="1"/>
    <col min="8222" max="8222" width="5.5703125" style="164" bestFit="1" customWidth="1"/>
    <col min="8223" max="8223" width="5.85546875" style="164" bestFit="1" customWidth="1"/>
    <col min="8224" max="8225" width="4.5703125" style="164" bestFit="1" customWidth="1"/>
    <col min="8226" max="8226" width="5.5703125" style="164" bestFit="1" customWidth="1"/>
    <col min="8227" max="8227" width="4.5703125" style="164" bestFit="1" customWidth="1"/>
    <col min="8228" max="8228" width="4.85546875" style="164" bestFit="1" customWidth="1"/>
    <col min="8229" max="8230" width="5.85546875" style="164" bestFit="1" customWidth="1"/>
    <col min="8231" max="8231" width="5.28515625" style="164" bestFit="1" customWidth="1"/>
    <col min="8232" max="8232" width="5.5703125" style="164" bestFit="1" customWidth="1"/>
    <col min="8233" max="8233" width="5" style="164" bestFit="1" customWidth="1"/>
    <col min="8234" max="8234" width="6.5703125" style="164" bestFit="1" customWidth="1"/>
    <col min="8235" max="8236" width="4.5703125" style="164" bestFit="1" customWidth="1"/>
    <col min="8237" max="8237" width="5.5703125" style="164" bestFit="1" customWidth="1"/>
    <col min="8238" max="8238" width="5" style="164" bestFit="1" customWidth="1"/>
    <col min="8239" max="8450" width="9.140625" style="164"/>
    <col min="8451" max="8451" width="7.28515625" style="164" bestFit="1" customWidth="1"/>
    <col min="8452" max="8453" width="5" style="164" bestFit="1" customWidth="1"/>
    <col min="8454" max="8454" width="4.7109375" style="164" bestFit="1" customWidth="1"/>
    <col min="8455" max="8455" width="6.28515625" style="164" bestFit="1" customWidth="1"/>
    <col min="8456" max="8456" width="5.28515625" style="164" bestFit="1" customWidth="1"/>
    <col min="8457" max="8457" width="5.5703125" style="164" bestFit="1" customWidth="1"/>
    <col min="8458" max="8458" width="5.85546875" style="164" bestFit="1" customWidth="1"/>
    <col min="8459" max="8459" width="6" style="164" bestFit="1" customWidth="1"/>
    <col min="8460" max="8460" width="4.85546875" style="164" bestFit="1" customWidth="1"/>
    <col min="8461" max="8461" width="4.85546875" style="164" customWidth="1"/>
    <col min="8462" max="8462" width="6.140625" style="164" bestFit="1" customWidth="1"/>
    <col min="8463" max="8463" width="4.85546875" style="164" customWidth="1"/>
    <col min="8464" max="8464" width="6.140625" style="164" bestFit="1" customWidth="1"/>
    <col min="8465" max="8465" width="5.5703125" style="164" bestFit="1" customWidth="1"/>
    <col min="8466" max="8466" width="5" style="164" bestFit="1" customWidth="1"/>
    <col min="8467" max="8467" width="4.85546875" style="164" bestFit="1" customWidth="1"/>
    <col min="8468" max="8469" width="5.85546875" style="164" bestFit="1" customWidth="1"/>
    <col min="8470" max="8470" width="5.28515625" style="164" bestFit="1" customWidth="1"/>
    <col min="8471" max="8471" width="5.5703125" style="164" bestFit="1" customWidth="1"/>
    <col min="8472" max="8472" width="5" style="164" bestFit="1" customWidth="1"/>
    <col min="8473" max="8473" width="6.5703125" style="164" bestFit="1" customWidth="1"/>
    <col min="8474" max="8474" width="5.85546875" style="164" bestFit="1" customWidth="1"/>
    <col min="8475" max="8475" width="4.5703125" style="164" bestFit="1" customWidth="1"/>
    <col min="8476" max="8476" width="5.5703125" style="164" bestFit="1" customWidth="1"/>
    <col min="8477" max="8477" width="5" style="164" bestFit="1" customWidth="1"/>
    <col min="8478" max="8478" width="5.5703125" style="164" bestFit="1" customWidth="1"/>
    <col min="8479" max="8479" width="5.85546875" style="164" bestFit="1" customWidth="1"/>
    <col min="8480" max="8481" width="4.5703125" style="164" bestFit="1" customWidth="1"/>
    <col min="8482" max="8482" width="5.5703125" style="164" bestFit="1" customWidth="1"/>
    <col min="8483" max="8483" width="4.5703125" style="164" bestFit="1" customWidth="1"/>
    <col min="8484" max="8484" width="4.85546875" style="164" bestFit="1" customWidth="1"/>
    <col min="8485" max="8486" width="5.85546875" style="164" bestFit="1" customWidth="1"/>
    <col min="8487" max="8487" width="5.28515625" style="164" bestFit="1" customWidth="1"/>
    <col min="8488" max="8488" width="5.5703125" style="164" bestFit="1" customWidth="1"/>
    <col min="8489" max="8489" width="5" style="164" bestFit="1" customWidth="1"/>
    <col min="8490" max="8490" width="6.5703125" style="164" bestFit="1" customWidth="1"/>
    <col min="8491" max="8492" width="4.5703125" style="164" bestFit="1" customWidth="1"/>
    <col min="8493" max="8493" width="5.5703125" style="164" bestFit="1" customWidth="1"/>
    <col min="8494" max="8494" width="5" style="164" bestFit="1" customWidth="1"/>
    <col min="8495" max="8706" width="9.140625" style="164"/>
    <col min="8707" max="8707" width="7.28515625" style="164" bestFit="1" customWidth="1"/>
    <col min="8708" max="8709" width="5" style="164" bestFit="1" customWidth="1"/>
    <col min="8710" max="8710" width="4.7109375" style="164" bestFit="1" customWidth="1"/>
    <col min="8711" max="8711" width="6.28515625" style="164" bestFit="1" customWidth="1"/>
    <col min="8712" max="8712" width="5.28515625" style="164" bestFit="1" customWidth="1"/>
    <col min="8713" max="8713" width="5.5703125" style="164" bestFit="1" customWidth="1"/>
    <col min="8714" max="8714" width="5.85546875" style="164" bestFit="1" customWidth="1"/>
    <col min="8715" max="8715" width="6" style="164" bestFit="1" customWidth="1"/>
    <col min="8716" max="8716" width="4.85546875" style="164" bestFit="1" customWidth="1"/>
    <col min="8717" max="8717" width="4.85546875" style="164" customWidth="1"/>
    <col min="8718" max="8718" width="6.140625" style="164" bestFit="1" customWidth="1"/>
    <col min="8719" max="8719" width="4.85546875" style="164" customWidth="1"/>
    <col min="8720" max="8720" width="6.140625" style="164" bestFit="1" customWidth="1"/>
    <col min="8721" max="8721" width="5.5703125" style="164" bestFit="1" customWidth="1"/>
    <col min="8722" max="8722" width="5" style="164" bestFit="1" customWidth="1"/>
    <col min="8723" max="8723" width="4.85546875" style="164" bestFit="1" customWidth="1"/>
    <col min="8724" max="8725" width="5.85546875" style="164" bestFit="1" customWidth="1"/>
    <col min="8726" max="8726" width="5.28515625" style="164" bestFit="1" customWidth="1"/>
    <col min="8727" max="8727" width="5.5703125" style="164" bestFit="1" customWidth="1"/>
    <col min="8728" max="8728" width="5" style="164" bestFit="1" customWidth="1"/>
    <col min="8729" max="8729" width="6.5703125" style="164" bestFit="1" customWidth="1"/>
    <col min="8730" max="8730" width="5.85546875" style="164" bestFit="1" customWidth="1"/>
    <col min="8731" max="8731" width="4.5703125" style="164" bestFit="1" customWidth="1"/>
    <col min="8732" max="8732" width="5.5703125" style="164" bestFit="1" customWidth="1"/>
    <col min="8733" max="8733" width="5" style="164" bestFit="1" customWidth="1"/>
    <col min="8734" max="8734" width="5.5703125" style="164" bestFit="1" customWidth="1"/>
    <col min="8735" max="8735" width="5.85546875" style="164" bestFit="1" customWidth="1"/>
    <col min="8736" max="8737" width="4.5703125" style="164" bestFit="1" customWidth="1"/>
    <col min="8738" max="8738" width="5.5703125" style="164" bestFit="1" customWidth="1"/>
    <col min="8739" max="8739" width="4.5703125" style="164" bestFit="1" customWidth="1"/>
    <col min="8740" max="8740" width="4.85546875" style="164" bestFit="1" customWidth="1"/>
    <col min="8741" max="8742" width="5.85546875" style="164" bestFit="1" customWidth="1"/>
    <col min="8743" max="8743" width="5.28515625" style="164" bestFit="1" customWidth="1"/>
    <col min="8744" max="8744" width="5.5703125" style="164" bestFit="1" customWidth="1"/>
    <col min="8745" max="8745" width="5" style="164" bestFit="1" customWidth="1"/>
    <col min="8746" max="8746" width="6.5703125" style="164" bestFit="1" customWidth="1"/>
    <col min="8747" max="8748" width="4.5703125" style="164" bestFit="1" customWidth="1"/>
    <col min="8749" max="8749" width="5.5703125" style="164" bestFit="1" customWidth="1"/>
    <col min="8750" max="8750" width="5" style="164" bestFit="1" customWidth="1"/>
    <col min="8751" max="8962" width="9.140625" style="164"/>
    <col min="8963" max="8963" width="7.28515625" style="164" bestFit="1" customWidth="1"/>
    <col min="8964" max="8965" width="5" style="164" bestFit="1" customWidth="1"/>
    <col min="8966" max="8966" width="4.7109375" style="164" bestFit="1" customWidth="1"/>
    <col min="8967" max="8967" width="6.28515625" style="164" bestFit="1" customWidth="1"/>
    <col min="8968" max="8968" width="5.28515625" style="164" bestFit="1" customWidth="1"/>
    <col min="8969" max="8969" width="5.5703125" style="164" bestFit="1" customWidth="1"/>
    <col min="8970" max="8970" width="5.85546875" style="164" bestFit="1" customWidth="1"/>
    <col min="8971" max="8971" width="6" style="164" bestFit="1" customWidth="1"/>
    <col min="8972" max="8972" width="4.85546875" style="164" bestFit="1" customWidth="1"/>
    <col min="8973" max="8973" width="4.85546875" style="164" customWidth="1"/>
    <col min="8974" max="8974" width="6.140625" style="164" bestFit="1" customWidth="1"/>
    <col min="8975" max="8975" width="4.85546875" style="164" customWidth="1"/>
    <col min="8976" max="8976" width="6.140625" style="164" bestFit="1" customWidth="1"/>
    <col min="8977" max="8977" width="5.5703125" style="164" bestFit="1" customWidth="1"/>
    <col min="8978" max="8978" width="5" style="164" bestFit="1" customWidth="1"/>
    <col min="8979" max="8979" width="4.85546875" style="164" bestFit="1" customWidth="1"/>
    <col min="8980" max="8981" width="5.85546875" style="164" bestFit="1" customWidth="1"/>
    <col min="8982" max="8982" width="5.28515625" style="164" bestFit="1" customWidth="1"/>
    <col min="8983" max="8983" width="5.5703125" style="164" bestFit="1" customWidth="1"/>
    <col min="8984" max="8984" width="5" style="164" bestFit="1" customWidth="1"/>
    <col min="8985" max="8985" width="6.5703125" style="164" bestFit="1" customWidth="1"/>
    <col min="8986" max="8986" width="5.85546875" style="164" bestFit="1" customWidth="1"/>
    <col min="8987" max="8987" width="4.5703125" style="164" bestFit="1" customWidth="1"/>
    <col min="8988" max="8988" width="5.5703125" style="164" bestFit="1" customWidth="1"/>
    <col min="8989" max="8989" width="5" style="164" bestFit="1" customWidth="1"/>
    <col min="8990" max="8990" width="5.5703125" style="164" bestFit="1" customWidth="1"/>
    <col min="8991" max="8991" width="5.85546875" style="164" bestFit="1" customWidth="1"/>
    <col min="8992" max="8993" width="4.5703125" style="164" bestFit="1" customWidth="1"/>
    <col min="8994" max="8994" width="5.5703125" style="164" bestFit="1" customWidth="1"/>
    <col min="8995" max="8995" width="4.5703125" style="164" bestFit="1" customWidth="1"/>
    <col min="8996" max="8996" width="4.85546875" style="164" bestFit="1" customWidth="1"/>
    <col min="8997" max="8998" width="5.85546875" style="164" bestFit="1" customWidth="1"/>
    <col min="8999" max="8999" width="5.28515625" style="164" bestFit="1" customWidth="1"/>
    <col min="9000" max="9000" width="5.5703125" style="164" bestFit="1" customWidth="1"/>
    <col min="9001" max="9001" width="5" style="164" bestFit="1" customWidth="1"/>
    <col min="9002" max="9002" width="6.5703125" style="164" bestFit="1" customWidth="1"/>
    <col min="9003" max="9004" width="4.5703125" style="164" bestFit="1" customWidth="1"/>
    <col min="9005" max="9005" width="5.5703125" style="164" bestFit="1" customWidth="1"/>
    <col min="9006" max="9006" width="5" style="164" bestFit="1" customWidth="1"/>
    <col min="9007" max="9218" width="9.140625" style="164"/>
    <col min="9219" max="9219" width="7.28515625" style="164" bestFit="1" customWidth="1"/>
    <col min="9220" max="9221" width="5" style="164" bestFit="1" customWidth="1"/>
    <col min="9222" max="9222" width="4.7109375" style="164" bestFit="1" customWidth="1"/>
    <col min="9223" max="9223" width="6.28515625" style="164" bestFit="1" customWidth="1"/>
    <col min="9224" max="9224" width="5.28515625" style="164" bestFit="1" customWidth="1"/>
    <col min="9225" max="9225" width="5.5703125" style="164" bestFit="1" customWidth="1"/>
    <col min="9226" max="9226" width="5.85546875" style="164" bestFit="1" customWidth="1"/>
    <col min="9227" max="9227" width="6" style="164" bestFit="1" customWidth="1"/>
    <col min="9228" max="9228" width="4.85546875" style="164" bestFit="1" customWidth="1"/>
    <col min="9229" max="9229" width="4.85546875" style="164" customWidth="1"/>
    <col min="9230" max="9230" width="6.140625" style="164" bestFit="1" customWidth="1"/>
    <col min="9231" max="9231" width="4.85546875" style="164" customWidth="1"/>
    <col min="9232" max="9232" width="6.140625" style="164" bestFit="1" customWidth="1"/>
    <col min="9233" max="9233" width="5.5703125" style="164" bestFit="1" customWidth="1"/>
    <col min="9234" max="9234" width="5" style="164" bestFit="1" customWidth="1"/>
    <col min="9235" max="9235" width="4.85546875" style="164" bestFit="1" customWidth="1"/>
    <col min="9236" max="9237" width="5.85546875" style="164" bestFit="1" customWidth="1"/>
    <col min="9238" max="9238" width="5.28515625" style="164" bestFit="1" customWidth="1"/>
    <col min="9239" max="9239" width="5.5703125" style="164" bestFit="1" customWidth="1"/>
    <col min="9240" max="9240" width="5" style="164" bestFit="1" customWidth="1"/>
    <col min="9241" max="9241" width="6.5703125" style="164" bestFit="1" customWidth="1"/>
    <col min="9242" max="9242" width="5.85546875" style="164" bestFit="1" customWidth="1"/>
    <col min="9243" max="9243" width="4.5703125" style="164" bestFit="1" customWidth="1"/>
    <col min="9244" max="9244" width="5.5703125" style="164" bestFit="1" customWidth="1"/>
    <col min="9245" max="9245" width="5" style="164" bestFit="1" customWidth="1"/>
    <col min="9246" max="9246" width="5.5703125" style="164" bestFit="1" customWidth="1"/>
    <col min="9247" max="9247" width="5.85546875" style="164" bestFit="1" customWidth="1"/>
    <col min="9248" max="9249" width="4.5703125" style="164" bestFit="1" customWidth="1"/>
    <col min="9250" max="9250" width="5.5703125" style="164" bestFit="1" customWidth="1"/>
    <col min="9251" max="9251" width="4.5703125" style="164" bestFit="1" customWidth="1"/>
    <col min="9252" max="9252" width="4.85546875" style="164" bestFit="1" customWidth="1"/>
    <col min="9253" max="9254" width="5.85546875" style="164" bestFit="1" customWidth="1"/>
    <col min="9255" max="9255" width="5.28515625" style="164" bestFit="1" customWidth="1"/>
    <col min="9256" max="9256" width="5.5703125" style="164" bestFit="1" customWidth="1"/>
    <col min="9257" max="9257" width="5" style="164" bestFit="1" customWidth="1"/>
    <col min="9258" max="9258" width="6.5703125" style="164" bestFit="1" customWidth="1"/>
    <col min="9259" max="9260" width="4.5703125" style="164" bestFit="1" customWidth="1"/>
    <col min="9261" max="9261" width="5.5703125" style="164" bestFit="1" customWidth="1"/>
    <col min="9262" max="9262" width="5" style="164" bestFit="1" customWidth="1"/>
    <col min="9263" max="9474" width="9.140625" style="164"/>
    <col min="9475" max="9475" width="7.28515625" style="164" bestFit="1" customWidth="1"/>
    <col min="9476" max="9477" width="5" style="164" bestFit="1" customWidth="1"/>
    <col min="9478" max="9478" width="4.7109375" style="164" bestFit="1" customWidth="1"/>
    <col min="9479" max="9479" width="6.28515625" style="164" bestFit="1" customWidth="1"/>
    <col min="9480" max="9480" width="5.28515625" style="164" bestFit="1" customWidth="1"/>
    <col min="9481" max="9481" width="5.5703125" style="164" bestFit="1" customWidth="1"/>
    <col min="9482" max="9482" width="5.85546875" style="164" bestFit="1" customWidth="1"/>
    <col min="9483" max="9483" width="6" style="164" bestFit="1" customWidth="1"/>
    <col min="9484" max="9484" width="4.85546875" style="164" bestFit="1" customWidth="1"/>
    <col min="9485" max="9485" width="4.85546875" style="164" customWidth="1"/>
    <col min="9486" max="9486" width="6.140625" style="164" bestFit="1" customWidth="1"/>
    <col min="9487" max="9487" width="4.85546875" style="164" customWidth="1"/>
    <col min="9488" max="9488" width="6.140625" style="164" bestFit="1" customWidth="1"/>
    <col min="9489" max="9489" width="5.5703125" style="164" bestFit="1" customWidth="1"/>
    <col min="9490" max="9490" width="5" style="164" bestFit="1" customWidth="1"/>
    <col min="9491" max="9491" width="4.85546875" style="164" bestFit="1" customWidth="1"/>
    <col min="9492" max="9493" width="5.85546875" style="164" bestFit="1" customWidth="1"/>
    <col min="9494" max="9494" width="5.28515625" style="164" bestFit="1" customWidth="1"/>
    <col min="9495" max="9495" width="5.5703125" style="164" bestFit="1" customWidth="1"/>
    <col min="9496" max="9496" width="5" style="164" bestFit="1" customWidth="1"/>
    <col min="9497" max="9497" width="6.5703125" style="164" bestFit="1" customWidth="1"/>
    <col min="9498" max="9498" width="5.85546875" style="164" bestFit="1" customWidth="1"/>
    <col min="9499" max="9499" width="4.5703125" style="164" bestFit="1" customWidth="1"/>
    <col min="9500" max="9500" width="5.5703125" style="164" bestFit="1" customWidth="1"/>
    <col min="9501" max="9501" width="5" style="164" bestFit="1" customWidth="1"/>
    <col min="9502" max="9502" width="5.5703125" style="164" bestFit="1" customWidth="1"/>
    <col min="9503" max="9503" width="5.85546875" style="164" bestFit="1" customWidth="1"/>
    <col min="9504" max="9505" width="4.5703125" style="164" bestFit="1" customWidth="1"/>
    <col min="9506" max="9506" width="5.5703125" style="164" bestFit="1" customWidth="1"/>
    <col min="9507" max="9507" width="4.5703125" style="164" bestFit="1" customWidth="1"/>
    <col min="9508" max="9508" width="4.85546875" style="164" bestFit="1" customWidth="1"/>
    <col min="9509" max="9510" width="5.85546875" style="164" bestFit="1" customWidth="1"/>
    <col min="9511" max="9511" width="5.28515625" style="164" bestFit="1" customWidth="1"/>
    <col min="9512" max="9512" width="5.5703125" style="164" bestFit="1" customWidth="1"/>
    <col min="9513" max="9513" width="5" style="164" bestFit="1" customWidth="1"/>
    <col min="9514" max="9514" width="6.5703125" style="164" bestFit="1" customWidth="1"/>
    <col min="9515" max="9516" width="4.5703125" style="164" bestFit="1" customWidth="1"/>
    <col min="9517" max="9517" width="5.5703125" style="164" bestFit="1" customWidth="1"/>
    <col min="9518" max="9518" width="5" style="164" bestFit="1" customWidth="1"/>
    <col min="9519" max="9730" width="9.140625" style="164"/>
    <col min="9731" max="9731" width="7.28515625" style="164" bestFit="1" customWidth="1"/>
    <col min="9732" max="9733" width="5" style="164" bestFit="1" customWidth="1"/>
    <col min="9734" max="9734" width="4.7109375" style="164" bestFit="1" customWidth="1"/>
    <col min="9735" max="9735" width="6.28515625" style="164" bestFit="1" customWidth="1"/>
    <col min="9736" max="9736" width="5.28515625" style="164" bestFit="1" customWidth="1"/>
    <col min="9737" max="9737" width="5.5703125" style="164" bestFit="1" customWidth="1"/>
    <col min="9738" max="9738" width="5.85546875" style="164" bestFit="1" customWidth="1"/>
    <col min="9739" max="9739" width="6" style="164" bestFit="1" customWidth="1"/>
    <col min="9740" max="9740" width="4.85546875" style="164" bestFit="1" customWidth="1"/>
    <col min="9741" max="9741" width="4.85546875" style="164" customWidth="1"/>
    <col min="9742" max="9742" width="6.140625" style="164" bestFit="1" customWidth="1"/>
    <col min="9743" max="9743" width="4.85546875" style="164" customWidth="1"/>
    <col min="9744" max="9744" width="6.140625" style="164" bestFit="1" customWidth="1"/>
    <col min="9745" max="9745" width="5.5703125" style="164" bestFit="1" customWidth="1"/>
    <col min="9746" max="9746" width="5" style="164" bestFit="1" customWidth="1"/>
    <col min="9747" max="9747" width="4.85546875" style="164" bestFit="1" customWidth="1"/>
    <col min="9748" max="9749" width="5.85546875" style="164" bestFit="1" customWidth="1"/>
    <col min="9750" max="9750" width="5.28515625" style="164" bestFit="1" customWidth="1"/>
    <col min="9751" max="9751" width="5.5703125" style="164" bestFit="1" customWidth="1"/>
    <col min="9752" max="9752" width="5" style="164" bestFit="1" customWidth="1"/>
    <col min="9753" max="9753" width="6.5703125" style="164" bestFit="1" customWidth="1"/>
    <col min="9754" max="9754" width="5.85546875" style="164" bestFit="1" customWidth="1"/>
    <col min="9755" max="9755" width="4.5703125" style="164" bestFit="1" customWidth="1"/>
    <col min="9756" max="9756" width="5.5703125" style="164" bestFit="1" customWidth="1"/>
    <col min="9757" max="9757" width="5" style="164" bestFit="1" customWidth="1"/>
    <col min="9758" max="9758" width="5.5703125" style="164" bestFit="1" customWidth="1"/>
    <col min="9759" max="9759" width="5.85546875" style="164" bestFit="1" customWidth="1"/>
    <col min="9760" max="9761" width="4.5703125" style="164" bestFit="1" customWidth="1"/>
    <col min="9762" max="9762" width="5.5703125" style="164" bestFit="1" customWidth="1"/>
    <col min="9763" max="9763" width="4.5703125" style="164" bestFit="1" customWidth="1"/>
    <col min="9764" max="9764" width="4.85546875" style="164" bestFit="1" customWidth="1"/>
    <col min="9765" max="9766" width="5.85546875" style="164" bestFit="1" customWidth="1"/>
    <col min="9767" max="9767" width="5.28515625" style="164" bestFit="1" customWidth="1"/>
    <col min="9768" max="9768" width="5.5703125" style="164" bestFit="1" customWidth="1"/>
    <col min="9769" max="9769" width="5" style="164" bestFit="1" customWidth="1"/>
    <col min="9770" max="9770" width="6.5703125" style="164" bestFit="1" customWidth="1"/>
    <col min="9771" max="9772" width="4.5703125" style="164" bestFit="1" customWidth="1"/>
    <col min="9773" max="9773" width="5.5703125" style="164" bestFit="1" customWidth="1"/>
    <col min="9774" max="9774" width="5" style="164" bestFit="1" customWidth="1"/>
    <col min="9775" max="9986" width="9.140625" style="164"/>
    <col min="9987" max="9987" width="7.28515625" style="164" bestFit="1" customWidth="1"/>
    <col min="9988" max="9989" width="5" style="164" bestFit="1" customWidth="1"/>
    <col min="9990" max="9990" width="4.7109375" style="164" bestFit="1" customWidth="1"/>
    <col min="9991" max="9991" width="6.28515625" style="164" bestFit="1" customWidth="1"/>
    <col min="9992" max="9992" width="5.28515625" style="164" bestFit="1" customWidth="1"/>
    <col min="9993" max="9993" width="5.5703125" style="164" bestFit="1" customWidth="1"/>
    <col min="9994" max="9994" width="5.85546875" style="164" bestFit="1" customWidth="1"/>
    <col min="9995" max="9995" width="6" style="164" bestFit="1" customWidth="1"/>
    <col min="9996" max="9996" width="4.85546875" style="164" bestFit="1" customWidth="1"/>
    <col min="9997" max="9997" width="4.85546875" style="164" customWidth="1"/>
    <col min="9998" max="9998" width="6.140625" style="164" bestFit="1" customWidth="1"/>
    <col min="9999" max="9999" width="4.85546875" style="164" customWidth="1"/>
    <col min="10000" max="10000" width="6.140625" style="164" bestFit="1" customWidth="1"/>
    <col min="10001" max="10001" width="5.5703125" style="164" bestFit="1" customWidth="1"/>
    <col min="10002" max="10002" width="5" style="164" bestFit="1" customWidth="1"/>
    <col min="10003" max="10003" width="4.85546875" style="164" bestFit="1" customWidth="1"/>
    <col min="10004" max="10005" width="5.85546875" style="164" bestFit="1" customWidth="1"/>
    <col min="10006" max="10006" width="5.28515625" style="164" bestFit="1" customWidth="1"/>
    <col min="10007" max="10007" width="5.5703125" style="164" bestFit="1" customWidth="1"/>
    <col min="10008" max="10008" width="5" style="164" bestFit="1" customWidth="1"/>
    <col min="10009" max="10009" width="6.5703125" style="164" bestFit="1" customWidth="1"/>
    <col min="10010" max="10010" width="5.85546875" style="164" bestFit="1" customWidth="1"/>
    <col min="10011" max="10011" width="4.5703125" style="164" bestFit="1" customWidth="1"/>
    <col min="10012" max="10012" width="5.5703125" style="164" bestFit="1" customWidth="1"/>
    <col min="10013" max="10013" width="5" style="164" bestFit="1" customWidth="1"/>
    <col min="10014" max="10014" width="5.5703125" style="164" bestFit="1" customWidth="1"/>
    <col min="10015" max="10015" width="5.85546875" style="164" bestFit="1" customWidth="1"/>
    <col min="10016" max="10017" width="4.5703125" style="164" bestFit="1" customWidth="1"/>
    <col min="10018" max="10018" width="5.5703125" style="164" bestFit="1" customWidth="1"/>
    <col min="10019" max="10019" width="4.5703125" style="164" bestFit="1" customWidth="1"/>
    <col min="10020" max="10020" width="4.85546875" style="164" bestFit="1" customWidth="1"/>
    <col min="10021" max="10022" width="5.85546875" style="164" bestFit="1" customWidth="1"/>
    <col min="10023" max="10023" width="5.28515625" style="164" bestFit="1" customWidth="1"/>
    <col min="10024" max="10024" width="5.5703125" style="164" bestFit="1" customWidth="1"/>
    <col min="10025" max="10025" width="5" style="164" bestFit="1" customWidth="1"/>
    <col min="10026" max="10026" width="6.5703125" style="164" bestFit="1" customWidth="1"/>
    <col min="10027" max="10028" width="4.5703125" style="164" bestFit="1" customWidth="1"/>
    <col min="10029" max="10029" width="5.5703125" style="164" bestFit="1" customWidth="1"/>
    <col min="10030" max="10030" width="5" style="164" bestFit="1" customWidth="1"/>
    <col min="10031" max="10242" width="9.140625" style="164"/>
    <col min="10243" max="10243" width="7.28515625" style="164" bestFit="1" customWidth="1"/>
    <col min="10244" max="10245" width="5" style="164" bestFit="1" customWidth="1"/>
    <col min="10246" max="10246" width="4.7109375" style="164" bestFit="1" customWidth="1"/>
    <col min="10247" max="10247" width="6.28515625" style="164" bestFit="1" customWidth="1"/>
    <col min="10248" max="10248" width="5.28515625" style="164" bestFit="1" customWidth="1"/>
    <col min="10249" max="10249" width="5.5703125" style="164" bestFit="1" customWidth="1"/>
    <col min="10250" max="10250" width="5.85546875" style="164" bestFit="1" customWidth="1"/>
    <col min="10251" max="10251" width="6" style="164" bestFit="1" customWidth="1"/>
    <col min="10252" max="10252" width="4.85546875" style="164" bestFit="1" customWidth="1"/>
    <col min="10253" max="10253" width="4.85546875" style="164" customWidth="1"/>
    <col min="10254" max="10254" width="6.140625" style="164" bestFit="1" customWidth="1"/>
    <col min="10255" max="10255" width="4.85546875" style="164" customWidth="1"/>
    <col min="10256" max="10256" width="6.140625" style="164" bestFit="1" customWidth="1"/>
    <col min="10257" max="10257" width="5.5703125" style="164" bestFit="1" customWidth="1"/>
    <col min="10258" max="10258" width="5" style="164" bestFit="1" customWidth="1"/>
    <col min="10259" max="10259" width="4.85546875" style="164" bestFit="1" customWidth="1"/>
    <col min="10260" max="10261" width="5.85546875" style="164" bestFit="1" customWidth="1"/>
    <col min="10262" max="10262" width="5.28515625" style="164" bestFit="1" customWidth="1"/>
    <col min="10263" max="10263" width="5.5703125" style="164" bestFit="1" customWidth="1"/>
    <col min="10264" max="10264" width="5" style="164" bestFit="1" customWidth="1"/>
    <col min="10265" max="10265" width="6.5703125" style="164" bestFit="1" customWidth="1"/>
    <col min="10266" max="10266" width="5.85546875" style="164" bestFit="1" customWidth="1"/>
    <col min="10267" max="10267" width="4.5703125" style="164" bestFit="1" customWidth="1"/>
    <col min="10268" max="10268" width="5.5703125" style="164" bestFit="1" customWidth="1"/>
    <col min="10269" max="10269" width="5" style="164" bestFit="1" customWidth="1"/>
    <col min="10270" max="10270" width="5.5703125" style="164" bestFit="1" customWidth="1"/>
    <col min="10271" max="10271" width="5.85546875" style="164" bestFit="1" customWidth="1"/>
    <col min="10272" max="10273" width="4.5703125" style="164" bestFit="1" customWidth="1"/>
    <col min="10274" max="10274" width="5.5703125" style="164" bestFit="1" customWidth="1"/>
    <col min="10275" max="10275" width="4.5703125" style="164" bestFit="1" customWidth="1"/>
    <col min="10276" max="10276" width="4.85546875" style="164" bestFit="1" customWidth="1"/>
    <col min="10277" max="10278" width="5.85546875" style="164" bestFit="1" customWidth="1"/>
    <col min="10279" max="10279" width="5.28515625" style="164" bestFit="1" customWidth="1"/>
    <col min="10280" max="10280" width="5.5703125" style="164" bestFit="1" customWidth="1"/>
    <col min="10281" max="10281" width="5" style="164" bestFit="1" customWidth="1"/>
    <col min="10282" max="10282" width="6.5703125" style="164" bestFit="1" customWidth="1"/>
    <col min="10283" max="10284" width="4.5703125" style="164" bestFit="1" customWidth="1"/>
    <col min="10285" max="10285" width="5.5703125" style="164" bestFit="1" customWidth="1"/>
    <col min="10286" max="10286" width="5" style="164" bestFit="1" customWidth="1"/>
    <col min="10287" max="10498" width="9.140625" style="164"/>
    <col min="10499" max="10499" width="7.28515625" style="164" bestFit="1" customWidth="1"/>
    <col min="10500" max="10501" width="5" style="164" bestFit="1" customWidth="1"/>
    <col min="10502" max="10502" width="4.7109375" style="164" bestFit="1" customWidth="1"/>
    <col min="10503" max="10503" width="6.28515625" style="164" bestFit="1" customWidth="1"/>
    <col min="10504" max="10504" width="5.28515625" style="164" bestFit="1" customWidth="1"/>
    <col min="10505" max="10505" width="5.5703125" style="164" bestFit="1" customWidth="1"/>
    <col min="10506" max="10506" width="5.85546875" style="164" bestFit="1" customWidth="1"/>
    <col min="10507" max="10507" width="6" style="164" bestFit="1" customWidth="1"/>
    <col min="10508" max="10508" width="4.85546875" style="164" bestFit="1" customWidth="1"/>
    <col min="10509" max="10509" width="4.85546875" style="164" customWidth="1"/>
    <col min="10510" max="10510" width="6.140625" style="164" bestFit="1" customWidth="1"/>
    <col min="10511" max="10511" width="4.85546875" style="164" customWidth="1"/>
    <col min="10512" max="10512" width="6.140625" style="164" bestFit="1" customWidth="1"/>
    <col min="10513" max="10513" width="5.5703125" style="164" bestFit="1" customWidth="1"/>
    <col min="10514" max="10514" width="5" style="164" bestFit="1" customWidth="1"/>
    <col min="10515" max="10515" width="4.85546875" style="164" bestFit="1" customWidth="1"/>
    <col min="10516" max="10517" width="5.85546875" style="164" bestFit="1" customWidth="1"/>
    <col min="10518" max="10518" width="5.28515625" style="164" bestFit="1" customWidth="1"/>
    <col min="10519" max="10519" width="5.5703125" style="164" bestFit="1" customWidth="1"/>
    <col min="10520" max="10520" width="5" style="164" bestFit="1" customWidth="1"/>
    <col min="10521" max="10521" width="6.5703125" style="164" bestFit="1" customWidth="1"/>
    <col min="10522" max="10522" width="5.85546875" style="164" bestFit="1" customWidth="1"/>
    <col min="10523" max="10523" width="4.5703125" style="164" bestFit="1" customWidth="1"/>
    <col min="10524" max="10524" width="5.5703125" style="164" bestFit="1" customWidth="1"/>
    <col min="10525" max="10525" width="5" style="164" bestFit="1" customWidth="1"/>
    <col min="10526" max="10526" width="5.5703125" style="164" bestFit="1" customWidth="1"/>
    <col min="10527" max="10527" width="5.85546875" style="164" bestFit="1" customWidth="1"/>
    <col min="10528" max="10529" width="4.5703125" style="164" bestFit="1" customWidth="1"/>
    <col min="10530" max="10530" width="5.5703125" style="164" bestFit="1" customWidth="1"/>
    <col min="10531" max="10531" width="4.5703125" style="164" bestFit="1" customWidth="1"/>
    <col min="10532" max="10532" width="4.85546875" style="164" bestFit="1" customWidth="1"/>
    <col min="10533" max="10534" width="5.85546875" style="164" bestFit="1" customWidth="1"/>
    <col min="10535" max="10535" width="5.28515625" style="164" bestFit="1" customWidth="1"/>
    <col min="10536" max="10536" width="5.5703125" style="164" bestFit="1" customWidth="1"/>
    <col min="10537" max="10537" width="5" style="164" bestFit="1" customWidth="1"/>
    <col min="10538" max="10538" width="6.5703125" style="164" bestFit="1" customWidth="1"/>
    <col min="10539" max="10540" width="4.5703125" style="164" bestFit="1" customWidth="1"/>
    <col min="10541" max="10541" width="5.5703125" style="164" bestFit="1" customWidth="1"/>
    <col min="10542" max="10542" width="5" style="164" bestFit="1" customWidth="1"/>
    <col min="10543" max="10754" width="9.140625" style="164"/>
    <col min="10755" max="10755" width="7.28515625" style="164" bestFit="1" customWidth="1"/>
    <col min="10756" max="10757" width="5" style="164" bestFit="1" customWidth="1"/>
    <col min="10758" max="10758" width="4.7109375" style="164" bestFit="1" customWidth="1"/>
    <col min="10759" max="10759" width="6.28515625" style="164" bestFit="1" customWidth="1"/>
    <col min="10760" max="10760" width="5.28515625" style="164" bestFit="1" customWidth="1"/>
    <col min="10761" max="10761" width="5.5703125" style="164" bestFit="1" customWidth="1"/>
    <col min="10762" max="10762" width="5.85546875" style="164" bestFit="1" customWidth="1"/>
    <col min="10763" max="10763" width="6" style="164" bestFit="1" customWidth="1"/>
    <col min="10764" max="10764" width="4.85546875" style="164" bestFit="1" customWidth="1"/>
    <col min="10765" max="10765" width="4.85546875" style="164" customWidth="1"/>
    <col min="10766" max="10766" width="6.140625" style="164" bestFit="1" customWidth="1"/>
    <col min="10767" max="10767" width="4.85546875" style="164" customWidth="1"/>
    <col min="10768" max="10768" width="6.140625" style="164" bestFit="1" customWidth="1"/>
    <col min="10769" max="10769" width="5.5703125" style="164" bestFit="1" customWidth="1"/>
    <col min="10770" max="10770" width="5" style="164" bestFit="1" customWidth="1"/>
    <col min="10771" max="10771" width="4.85546875" style="164" bestFit="1" customWidth="1"/>
    <col min="10772" max="10773" width="5.85546875" style="164" bestFit="1" customWidth="1"/>
    <col min="10774" max="10774" width="5.28515625" style="164" bestFit="1" customWidth="1"/>
    <col min="10775" max="10775" width="5.5703125" style="164" bestFit="1" customWidth="1"/>
    <col min="10776" max="10776" width="5" style="164" bestFit="1" customWidth="1"/>
    <col min="10777" max="10777" width="6.5703125" style="164" bestFit="1" customWidth="1"/>
    <col min="10778" max="10778" width="5.85546875" style="164" bestFit="1" customWidth="1"/>
    <col min="10779" max="10779" width="4.5703125" style="164" bestFit="1" customWidth="1"/>
    <col min="10780" max="10780" width="5.5703125" style="164" bestFit="1" customWidth="1"/>
    <col min="10781" max="10781" width="5" style="164" bestFit="1" customWidth="1"/>
    <col min="10782" max="10782" width="5.5703125" style="164" bestFit="1" customWidth="1"/>
    <col min="10783" max="10783" width="5.85546875" style="164" bestFit="1" customWidth="1"/>
    <col min="10784" max="10785" width="4.5703125" style="164" bestFit="1" customWidth="1"/>
    <col min="10786" max="10786" width="5.5703125" style="164" bestFit="1" customWidth="1"/>
    <col min="10787" max="10787" width="4.5703125" style="164" bestFit="1" customWidth="1"/>
    <col min="10788" max="10788" width="4.85546875" style="164" bestFit="1" customWidth="1"/>
    <col min="10789" max="10790" width="5.85546875" style="164" bestFit="1" customWidth="1"/>
    <col min="10791" max="10791" width="5.28515625" style="164" bestFit="1" customWidth="1"/>
    <col min="10792" max="10792" width="5.5703125" style="164" bestFit="1" customWidth="1"/>
    <col min="10793" max="10793" width="5" style="164" bestFit="1" customWidth="1"/>
    <col min="10794" max="10794" width="6.5703125" style="164" bestFit="1" customWidth="1"/>
    <col min="10795" max="10796" width="4.5703125" style="164" bestFit="1" customWidth="1"/>
    <col min="10797" max="10797" width="5.5703125" style="164" bestFit="1" customWidth="1"/>
    <col min="10798" max="10798" width="5" style="164" bestFit="1" customWidth="1"/>
    <col min="10799" max="11010" width="9.140625" style="164"/>
    <col min="11011" max="11011" width="7.28515625" style="164" bestFit="1" customWidth="1"/>
    <col min="11012" max="11013" width="5" style="164" bestFit="1" customWidth="1"/>
    <col min="11014" max="11014" width="4.7109375" style="164" bestFit="1" customWidth="1"/>
    <col min="11015" max="11015" width="6.28515625" style="164" bestFit="1" customWidth="1"/>
    <col min="11016" max="11016" width="5.28515625" style="164" bestFit="1" customWidth="1"/>
    <col min="11017" max="11017" width="5.5703125" style="164" bestFit="1" customWidth="1"/>
    <col min="11018" max="11018" width="5.85546875" style="164" bestFit="1" customWidth="1"/>
    <col min="11019" max="11019" width="6" style="164" bestFit="1" customWidth="1"/>
    <col min="11020" max="11020" width="4.85546875" style="164" bestFit="1" customWidth="1"/>
    <col min="11021" max="11021" width="4.85546875" style="164" customWidth="1"/>
    <col min="11022" max="11022" width="6.140625" style="164" bestFit="1" customWidth="1"/>
    <col min="11023" max="11023" width="4.85546875" style="164" customWidth="1"/>
    <col min="11024" max="11024" width="6.140625" style="164" bestFit="1" customWidth="1"/>
    <col min="11025" max="11025" width="5.5703125" style="164" bestFit="1" customWidth="1"/>
    <col min="11026" max="11026" width="5" style="164" bestFit="1" customWidth="1"/>
    <col min="11027" max="11027" width="4.85546875" style="164" bestFit="1" customWidth="1"/>
    <col min="11028" max="11029" width="5.85546875" style="164" bestFit="1" customWidth="1"/>
    <col min="11030" max="11030" width="5.28515625" style="164" bestFit="1" customWidth="1"/>
    <col min="11031" max="11031" width="5.5703125" style="164" bestFit="1" customWidth="1"/>
    <col min="11032" max="11032" width="5" style="164" bestFit="1" customWidth="1"/>
    <col min="11033" max="11033" width="6.5703125" style="164" bestFit="1" customWidth="1"/>
    <col min="11034" max="11034" width="5.85546875" style="164" bestFit="1" customWidth="1"/>
    <col min="11035" max="11035" width="4.5703125" style="164" bestFit="1" customWidth="1"/>
    <col min="11036" max="11036" width="5.5703125" style="164" bestFit="1" customWidth="1"/>
    <col min="11037" max="11037" width="5" style="164" bestFit="1" customWidth="1"/>
    <col min="11038" max="11038" width="5.5703125" style="164" bestFit="1" customWidth="1"/>
    <col min="11039" max="11039" width="5.85546875" style="164" bestFit="1" customWidth="1"/>
    <col min="11040" max="11041" width="4.5703125" style="164" bestFit="1" customWidth="1"/>
    <col min="11042" max="11042" width="5.5703125" style="164" bestFit="1" customWidth="1"/>
    <col min="11043" max="11043" width="4.5703125" style="164" bestFit="1" customWidth="1"/>
    <col min="11044" max="11044" width="4.85546875" style="164" bestFit="1" customWidth="1"/>
    <col min="11045" max="11046" width="5.85546875" style="164" bestFit="1" customWidth="1"/>
    <col min="11047" max="11047" width="5.28515625" style="164" bestFit="1" customWidth="1"/>
    <col min="11048" max="11048" width="5.5703125" style="164" bestFit="1" customWidth="1"/>
    <col min="11049" max="11049" width="5" style="164" bestFit="1" customWidth="1"/>
    <col min="11050" max="11050" width="6.5703125" style="164" bestFit="1" customWidth="1"/>
    <col min="11051" max="11052" width="4.5703125" style="164" bestFit="1" customWidth="1"/>
    <col min="11053" max="11053" width="5.5703125" style="164" bestFit="1" customWidth="1"/>
    <col min="11054" max="11054" width="5" style="164" bestFit="1" customWidth="1"/>
    <col min="11055" max="11266" width="9.140625" style="164"/>
    <col min="11267" max="11267" width="7.28515625" style="164" bestFit="1" customWidth="1"/>
    <col min="11268" max="11269" width="5" style="164" bestFit="1" customWidth="1"/>
    <col min="11270" max="11270" width="4.7109375" style="164" bestFit="1" customWidth="1"/>
    <col min="11271" max="11271" width="6.28515625" style="164" bestFit="1" customWidth="1"/>
    <col min="11272" max="11272" width="5.28515625" style="164" bestFit="1" customWidth="1"/>
    <col min="11273" max="11273" width="5.5703125" style="164" bestFit="1" customWidth="1"/>
    <col min="11274" max="11274" width="5.85546875" style="164" bestFit="1" customWidth="1"/>
    <col min="11275" max="11275" width="6" style="164" bestFit="1" customWidth="1"/>
    <col min="11276" max="11276" width="4.85546875" style="164" bestFit="1" customWidth="1"/>
    <col min="11277" max="11277" width="4.85546875" style="164" customWidth="1"/>
    <col min="11278" max="11278" width="6.140625" style="164" bestFit="1" customWidth="1"/>
    <col min="11279" max="11279" width="4.85546875" style="164" customWidth="1"/>
    <col min="11280" max="11280" width="6.140625" style="164" bestFit="1" customWidth="1"/>
    <col min="11281" max="11281" width="5.5703125" style="164" bestFit="1" customWidth="1"/>
    <col min="11282" max="11282" width="5" style="164" bestFit="1" customWidth="1"/>
    <col min="11283" max="11283" width="4.85546875" style="164" bestFit="1" customWidth="1"/>
    <col min="11284" max="11285" width="5.85546875" style="164" bestFit="1" customWidth="1"/>
    <col min="11286" max="11286" width="5.28515625" style="164" bestFit="1" customWidth="1"/>
    <col min="11287" max="11287" width="5.5703125" style="164" bestFit="1" customWidth="1"/>
    <col min="11288" max="11288" width="5" style="164" bestFit="1" customWidth="1"/>
    <col min="11289" max="11289" width="6.5703125" style="164" bestFit="1" customWidth="1"/>
    <col min="11290" max="11290" width="5.85546875" style="164" bestFit="1" customWidth="1"/>
    <col min="11291" max="11291" width="4.5703125" style="164" bestFit="1" customWidth="1"/>
    <col min="11292" max="11292" width="5.5703125" style="164" bestFit="1" customWidth="1"/>
    <col min="11293" max="11293" width="5" style="164" bestFit="1" customWidth="1"/>
    <col min="11294" max="11294" width="5.5703125" style="164" bestFit="1" customWidth="1"/>
    <col min="11295" max="11295" width="5.85546875" style="164" bestFit="1" customWidth="1"/>
    <col min="11296" max="11297" width="4.5703125" style="164" bestFit="1" customWidth="1"/>
    <col min="11298" max="11298" width="5.5703125" style="164" bestFit="1" customWidth="1"/>
    <col min="11299" max="11299" width="4.5703125" style="164" bestFit="1" customWidth="1"/>
    <col min="11300" max="11300" width="4.85546875" style="164" bestFit="1" customWidth="1"/>
    <col min="11301" max="11302" width="5.85546875" style="164" bestFit="1" customWidth="1"/>
    <col min="11303" max="11303" width="5.28515625" style="164" bestFit="1" customWidth="1"/>
    <col min="11304" max="11304" width="5.5703125" style="164" bestFit="1" customWidth="1"/>
    <col min="11305" max="11305" width="5" style="164" bestFit="1" customWidth="1"/>
    <col min="11306" max="11306" width="6.5703125" style="164" bestFit="1" customWidth="1"/>
    <col min="11307" max="11308" width="4.5703125" style="164" bestFit="1" customWidth="1"/>
    <col min="11309" max="11309" width="5.5703125" style="164" bestFit="1" customWidth="1"/>
    <col min="11310" max="11310" width="5" style="164" bestFit="1" customWidth="1"/>
    <col min="11311" max="11522" width="9.140625" style="164"/>
    <col min="11523" max="11523" width="7.28515625" style="164" bestFit="1" customWidth="1"/>
    <col min="11524" max="11525" width="5" style="164" bestFit="1" customWidth="1"/>
    <col min="11526" max="11526" width="4.7109375" style="164" bestFit="1" customWidth="1"/>
    <col min="11527" max="11527" width="6.28515625" style="164" bestFit="1" customWidth="1"/>
    <col min="11528" max="11528" width="5.28515625" style="164" bestFit="1" customWidth="1"/>
    <col min="11529" max="11529" width="5.5703125" style="164" bestFit="1" customWidth="1"/>
    <col min="11530" max="11530" width="5.85546875" style="164" bestFit="1" customWidth="1"/>
    <col min="11531" max="11531" width="6" style="164" bestFit="1" customWidth="1"/>
    <col min="11532" max="11532" width="4.85546875" style="164" bestFit="1" customWidth="1"/>
    <col min="11533" max="11533" width="4.85546875" style="164" customWidth="1"/>
    <col min="11534" max="11534" width="6.140625" style="164" bestFit="1" customWidth="1"/>
    <col min="11535" max="11535" width="4.85546875" style="164" customWidth="1"/>
    <col min="11536" max="11536" width="6.140625" style="164" bestFit="1" customWidth="1"/>
    <col min="11537" max="11537" width="5.5703125" style="164" bestFit="1" customWidth="1"/>
    <col min="11538" max="11538" width="5" style="164" bestFit="1" customWidth="1"/>
    <col min="11539" max="11539" width="4.85546875" style="164" bestFit="1" customWidth="1"/>
    <col min="11540" max="11541" width="5.85546875" style="164" bestFit="1" customWidth="1"/>
    <col min="11542" max="11542" width="5.28515625" style="164" bestFit="1" customWidth="1"/>
    <col min="11543" max="11543" width="5.5703125" style="164" bestFit="1" customWidth="1"/>
    <col min="11544" max="11544" width="5" style="164" bestFit="1" customWidth="1"/>
    <col min="11545" max="11545" width="6.5703125" style="164" bestFit="1" customWidth="1"/>
    <col min="11546" max="11546" width="5.85546875" style="164" bestFit="1" customWidth="1"/>
    <col min="11547" max="11547" width="4.5703125" style="164" bestFit="1" customWidth="1"/>
    <col min="11548" max="11548" width="5.5703125" style="164" bestFit="1" customWidth="1"/>
    <col min="11549" max="11549" width="5" style="164" bestFit="1" customWidth="1"/>
    <col min="11550" max="11550" width="5.5703125" style="164" bestFit="1" customWidth="1"/>
    <col min="11551" max="11551" width="5.85546875" style="164" bestFit="1" customWidth="1"/>
    <col min="11552" max="11553" width="4.5703125" style="164" bestFit="1" customWidth="1"/>
    <col min="11554" max="11554" width="5.5703125" style="164" bestFit="1" customWidth="1"/>
    <col min="11555" max="11555" width="4.5703125" style="164" bestFit="1" customWidth="1"/>
    <col min="11556" max="11556" width="4.85546875" style="164" bestFit="1" customWidth="1"/>
    <col min="11557" max="11558" width="5.85546875" style="164" bestFit="1" customWidth="1"/>
    <col min="11559" max="11559" width="5.28515625" style="164" bestFit="1" customWidth="1"/>
    <col min="11560" max="11560" width="5.5703125" style="164" bestFit="1" customWidth="1"/>
    <col min="11561" max="11561" width="5" style="164" bestFit="1" customWidth="1"/>
    <col min="11562" max="11562" width="6.5703125" style="164" bestFit="1" customWidth="1"/>
    <col min="11563" max="11564" width="4.5703125" style="164" bestFit="1" customWidth="1"/>
    <col min="11565" max="11565" width="5.5703125" style="164" bestFit="1" customWidth="1"/>
    <col min="11566" max="11566" width="5" style="164" bestFit="1" customWidth="1"/>
    <col min="11567" max="11778" width="9.140625" style="164"/>
    <col min="11779" max="11779" width="7.28515625" style="164" bestFit="1" customWidth="1"/>
    <col min="11780" max="11781" width="5" style="164" bestFit="1" customWidth="1"/>
    <col min="11782" max="11782" width="4.7109375" style="164" bestFit="1" customWidth="1"/>
    <col min="11783" max="11783" width="6.28515625" style="164" bestFit="1" customWidth="1"/>
    <col min="11784" max="11784" width="5.28515625" style="164" bestFit="1" customWidth="1"/>
    <col min="11785" max="11785" width="5.5703125" style="164" bestFit="1" customWidth="1"/>
    <col min="11786" max="11786" width="5.85546875" style="164" bestFit="1" customWidth="1"/>
    <col min="11787" max="11787" width="6" style="164" bestFit="1" customWidth="1"/>
    <col min="11788" max="11788" width="4.85546875" style="164" bestFit="1" customWidth="1"/>
    <col min="11789" max="11789" width="4.85546875" style="164" customWidth="1"/>
    <col min="11790" max="11790" width="6.140625" style="164" bestFit="1" customWidth="1"/>
    <col min="11791" max="11791" width="4.85546875" style="164" customWidth="1"/>
    <col min="11792" max="11792" width="6.140625" style="164" bestFit="1" customWidth="1"/>
    <col min="11793" max="11793" width="5.5703125" style="164" bestFit="1" customWidth="1"/>
    <col min="11794" max="11794" width="5" style="164" bestFit="1" customWidth="1"/>
    <col min="11795" max="11795" width="4.85546875" style="164" bestFit="1" customWidth="1"/>
    <col min="11796" max="11797" width="5.85546875" style="164" bestFit="1" customWidth="1"/>
    <col min="11798" max="11798" width="5.28515625" style="164" bestFit="1" customWidth="1"/>
    <col min="11799" max="11799" width="5.5703125" style="164" bestFit="1" customWidth="1"/>
    <col min="11800" max="11800" width="5" style="164" bestFit="1" customWidth="1"/>
    <col min="11801" max="11801" width="6.5703125" style="164" bestFit="1" customWidth="1"/>
    <col min="11802" max="11802" width="5.85546875" style="164" bestFit="1" customWidth="1"/>
    <col min="11803" max="11803" width="4.5703125" style="164" bestFit="1" customWidth="1"/>
    <col min="11804" max="11804" width="5.5703125" style="164" bestFit="1" customWidth="1"/>
    <col min="11805" max="11805" width="5" style="164" bestFit="1" customWidth="1"/>
    <col min="11806" max="11806" width="5.5703125" style="164" bestFit="1" customWidth="1"/>
    <col min="11807" max="11807" width="5.85546875" style="164" bestFit="1" customWidth="1"/>
    <col min="11808" max="11809" width="4.5703125" style="164" bestFit="1" customWidth="1"/>
    <col min="11810" max="11810" width="5.5703125" style="164" bestFit="1" customWidth="1"/>
    <col min="11811" max="11811" width="4.5703125" style="164" bestFit="1" customWidth="1"/>
    <col min="11812" max="11812" width="4.85546875" style="164" bestFit="1" customWidth="1"/>
    <col min="11813" max="11814" width="5.85546875" style="164" bestFit="1" customWidth="1"/>
    <col min="11815" max="11815" width="5.28515625" style="164" bestFit="1" customWidth="1"/>
    <col min="11816" max="11816" width="5.5703125" style="164" bestFit="1" customWidth="1"/>
    <col min="11817" max="11817" width="5" style="164" bestFit="1" customWidth="1"/>
    <col min="11818" max="11818" width="6.5703125" style="164" bestFit="1" customWidth="1"/>
    <col min="11819" max="11820" width="4.5703125" style="164" bestFit="1" customWidth="1"/>
    <col min="11821" max="11821" width="5.5703125" style="164" bestFit="1" customWidth="1"/>
    <col min="11822" max="11822" width="5" style="164" bestFit="1" customWidth="1"/>
    <col min="11823" max="12034" width="9.140625" style="164"/>
    <col min="12035" max="12035" width="7.28515625" style="164" bestFit="1" customWidth="1"/>
    <col min="12036" max="12037" width="5" style="164" bestFit="1" customWidth="1"/>
    <col min="12038" max="12038" width="4.7109375" style="164" bestFit="1" customWidth="1"/>
    <col min="12039" max="12039" width="6.28515625" style="164" bestFit="1" customWidth="1"/>
    <col min="12040" max="12040" width="5.28515625" style="164" bestFit="1" customWidth="1"/>
    <col min="12041" max="12041" width="5.5703125" style="164" bestFit="1" customWidth="1"/>
    <col min="12042" max="12042" width="5.85546875" style="164" bestFit="1" customWidth="1"/>
    <col min="12043" max="12043" width="6" style="164" bestFit="1" customWidth="1"/>
    <col min="12044" max="12044" width="4.85546875" style="164" bestFit="1" customWidth="1"/>
    <col min="12045" max="12045" width="4.85546875" style="164" customWidth="1"/>
    <col min="12046" max="12046" width="6.140625" style="164" bestFit="1" customWidth="1"/>
    <col min="12047" max="12047" width="4.85546875" style="164" customWidth="1"/>
    <col min="12048" max="12048" width="6.140625" style="164" bestFit="1" customWidth="1"/>
    <col min="12049" max="12049" width="5.5703125" style="164" bestFit="1" customWidth="1"/>
    <col min="12050" max="12050" width="5" style="164" bestFit="1" customWidth="1"/>
    <col min="12051" max="12051" width="4.85546875" style="164" bestFit="1" customWidth="1"/>
    <col min="12052" max="12053" width="5.85546875" style="164" bestFit="1" customWidth="1"/>
    <col min="12054" max="12054" width="5.28515625" style="164" bestFit="1" customWidth="1"/>
    <col min="12055" max="12055" width="5.5703125" style="164" bestFit="1" customWidth="1"/>
    <col min="12056" max="12056" width="5" style="164" bestFit="1" customWidth="1"/>
    <col min="12057" max="12057" width="6.5703125" style="164" bestFit="1" customWidth="1"/>
    <col min="12058" max="12058" width="5.85546875" style="164" bestFit="1" customWidth="1"/>
    <col min="12059" max="12059" width="4.5703125" style="164" bestFit="1" customWidth="1"/>
    <col min="12060" max="12060" width="5.5703125" style="164" bestFit="1" customWidth="1"/>
    <col min="12061" max="12061" width="5" style="164" bestFit="1" customWidth="1"/>
    <col min="12062" max="12062" width="5.5703125" style="164" bestFit="1" customWidth="1"/>
    <col min="12063" max="12063" width="5.85546875" style="164" bestFit="1" customWidth="1"/>
    <col min="12064" max="12065" width="4.5703125" style="164" bestFit="1" customWidth="1"/>
    <col min="12066" max="12066" width="5.5703125" style="164" bestFit="1" customWidth="1"/>
    <col min="12067" max="12067" width="4.5703125" style="164" bestFit="1" customWidth="1"/>
    <col min="12068" max="12068" width="4.85546875" style="164" bestFit="1" customWidth="1"/>
    <col min="12069" max="12070" width="5.85546875" style="164" bestFit="1" customWidth="1"/>
    <col min="12071" max="12071" width="5.28515625" style="164" bestFit="1" customWidth="1"/>
    <col min="12072" max="12072" width="5.5703125" style="164" bestFit="1" customWidth="1"/>
    <col min="12073" max="12073" width="5" style="164" bestFit="1" customWidth="1"/>
    <col min="12074" max="12074" width="6.5703125" style="164" bestFit="1" customWidth="1"/>
    <col min="12075" max="12076" width="4.5703125" style="164" bestFit="1" customWidth="1"/>
    <col min="12077" max="12077" width="5.5703125" style="164" bestFit="1" customWidth="1"/>
    <col min="12078" max="12078" width="5" style="164" bestFit="1" customWidth="1"/>
    <col min="12079" max="12290" width="9.140625" style="164"/>
    <col min="12291" max="12291" width="7.28515625" style="164" bestFit="1" customWidth="1"/>
    <col min="12292" max="12293" width="5" style="164" bestFit="1" customWidth="1"/>
    <col min="12294" max="12294" width="4.7109375" style="164" bestFit="1" customWidth="1"/>
    <col min="12295" max="12295" width="6.28515625" style="164" bestFit="1" customWidth="1"/>
    <col min="12296" max="12296" width="5.28515625" style="164" bestFit="1" customWidth="1"/>
    <col min="12297" max="12297" width="5.5703125" style="164" bestFit="1" customWidth="1"/>
    <col min="12298" max="12298" width="5.85546875" style="164" bestFit="1" customWidth="1"/>
    <col min="12299" max="12299" width="6" style="164" bestFit="1" customWidth="1"/>
    <col min="12300" max="12300" width="4.85546875" style="164" bestFit="1" customWidth="1"/>
    <col min="12301" max="12301" width="4.85546875" style="164" customWidth="1"/>
    <col min="12302" max="12302" width="6.140625" style="164" bestFit="1" customWidth="1"/>
    <col min="12303" max="12303" width="4.85546875" style="164" customWidth="1"/>
    <col min="12304" max="12304" width="6.140625" style="164" bestFit="1" customWidth="1"/>
    <col min="12305" max="12305" width="5.5703125" style="164" bestFit="1" customWidth="1"/>
    <col min="12306" max="12306" width="5" style="164" bestFit="1" customWidth="1"/>
    <col min="12307" max="12307" width="4.85546875" style="164" bestFit="1" customWidth="1"/>
    <col min="12308" max="12309" width="5.85546875" style="164" bestFit="1" customWidth="1"/>
    <col min="12310" max="12310" width="5.28515625" style="164" bestFit="1" customWidth="1"/>
    <col min="12311" max="12311" width="5.5703125" style="164" bestFit="1" customWidth="1"/>
    <col min="12312" max="12312" width="5" style="164" bestFit="1" customWidth="1"/>
    <col min="12313" max="12313" width="6.5703125" style="164" bestFit="1" customWidth="1"/>
    <col min="12314" max="12314" width="5.85546875" style="164" bestFit="1" customWidth="1"/>
    <col min="12315" max="12315" width="4.5703125" style="164" bestFit="1" customWidth="1"/>
    <col min="12316" max="12316" width="5.5703125" style="164" bestFit="1" customWidth="1"/>
    <col min="12317" max="12317" width="5" style="164" bestFit="1" customWidth="1"/>
    <col min="12318" max="12318" width="5.5703125" style="164" bestFit="1" customWidth="1"/>
    <col min="12319" max="12319" width="5.85546875" style="164" bestFit="1" customWidth="1"/>
    <col min="12320" max="12321" width="4.5703125" style="164" bestFit="1" customWidth="1"/>
    <col min="12322" max="12322" width="5.5703125" style="164" bestFit="1" customWidth="1"/>
    <col min="12323" max="12323" width="4.5703125" style="164" bestFit="1" customWidth="1"/>
    <col min="12324" max="12324" width="4.85546875" style="164" bestFit="1" customWidth="1"/>
    <col min="12325" max="12326" width="5.85546875" style="164" bestFit="1" customWidth="1"/>
    <col min="12327" max="12327" width="5.28515625" style="164" bestFit="1" customWidth="1"/>
    <col min="12328" max="12328" width="5.5703125" style="164" bestFit="1" customWidth="1"/>
    <col min="12329" max="12329" width="5" style="164" bestFit="1" customWidth="1"/>
    <col min="12330" max="12330" width="6.5703125" style="164" bestFit="1" customWidth="1"/>
    <col min="12331" max="12332" width="4.5703125" style="164" bestFit="1" customWidth="1"/>
    <col min="12333" max="12333" width="5.5703125" style="164" bestFit="1" customWidth="1"/>
    <col min="12334" max="12334" width="5" style="164" bestFit="1" customWidth="1"/>
    <col min="12335" max="12546" width="9.140625" style="164"/>
    <col min="12547" max="12547" width="7.28515625" style="164" bestFit="1" customWidth="1"/>
    <col min="12548" max="12549" width="5" style="164" bestFit="1" customWidth="1"/>
    <col min="12550" max="12550" width="4.7109375" style="164" bestFit="1" customWidth="1"/>
    <col min="12551" max="12551" width="6.28515625" style="164" bestFit="1" customWidth="1"/>
    <col min="12552" max="12552" width="5.28515625" style="164" bestFit="1" customWidth="1"/>
    <col min="12553" max="12553" width="5.5703125" style="164" bestFit="1" customWidth="1"/>
    <col min="12554" max="12554" width="5.85546875" style="164" bestFit="1" customWidth="1"/>
    <col min="12555" max="12555" width="6" style="164" bestFit="1" customWidth="1"/>
    <col min="12556" max="12556" width="4.85546875" style="164" bestFit="1" customWidth="1"/>
    <col min="12557" max="12557" width="4.85546875" style="164" customWidth="1"/>
    <col min="12558" max="12558" width="6.140625" style="164" bestFit="1" customWidth="1"/>
    <col min="12559" max="12559" width="4.85546875" style="164" customWidth="1"/>
    <col min="12560" max="12560" width="6.140625" style="164" bestFit="1" customWidth="1"/>
    <col min="12561" max="12561" width="5.5703125" style="164" bestFit="1" customWidth="1"/>
    <col min="12562" max="12562" width="5" style="164" bestFit="1" customWidth="1"/>
    <col min="12563" max="12563" width="4.85546875" style="164" bestFit="1" customWidth="1"/>
    <col min="12564" max="12565" width="5.85546875" style="164" bestFit="1" customWidth="1"/>
    <col min="12566" max="12566" width="5.28515625" style="164" bestFit="1" customWidth="1"/>
    <col min="12567" max="12567" width="5.5703125" style="164" bestFit="1" customWidth="1"/>
    <col min="12568" max="12568" width="5" style="164" bestFit="1" customWidth="1"/>
    <col min="12569" max="12569" width="6.5703125" style="164" bestFit="1" customWidth="1"/>
    <col min="12570" max="12570" width="5.85546875" style="164" bestFit="1" customWidth="1"/>
    <col min="12571" max="12571" width="4.5703125" style="164" bestFit="1" customWidth="1"/>
    <col min="12572" max="12572" width="5.5703125" style="164" bestFit="1" customWidth="1"/>
    <col min="12573" max="12573" width="5" style="164" bestFit="1" customWidth="1"/>
    <col min="12574" max="12574" width="5.5703125" style="164" bestFit="1" customWidth="1"/>
    <col min="12575" max="12575" width="5.85546875" style="164" bestFit="1" customWidth="1"/>
    <col min="12576" max="12577" width="4.5703125" style="164" bestFit="1" customWidth="1"/>
    <col min="12578" max="12578" width="5.5703125" style="164" bestFit="1" customWidth="1"/>
    <col min="12579" max="12579" width="4.5703125" style="164" bestFit="1" customWidth="1"/>
    <col min="12580" max="12580" width="4.85546875" style="164" bestFit="1" customWidth="1"/>
    <col min="12581" max="12582" width="5.85546875" style="164" bestFit="1" customWidth="1"/>
    <col min="12583" max="12583" width="5.28515625" style="164" bestFit="1" customWidth="1"/>
    <col min="12584" max="12584" width="5.5703125" style="164" bestFit="1" customWidth="1"/>
    <col min="12585" max="12585" width="5" style="164" bestFit="1" customWidth="1"/>
    <col min="12586" max="12586" width="6.5703125" style="164" bestFit="1" customWidth="1"/>
    <col min="12587" max="12588" width="4.5703125" style="164" bestFit="1" customWidth="1"/>
    <col min="12589" max="12589" width="5.5703125" style="164" bestFit="1" customWidth="1"/>
    <col min="12590" max="12590" width="5" style="164" bestFit="1" customWidth="1"/>
    <col min="12591" max="12802" width="9.140625" style="164"/>
    <col min="12803" max="12803" width="7.28515625" style="164" bestFit="1" customWidth="1"/>
    <col min="12804" max="12805" width="5" style="164" bestFit="1" customWidth="1"/>
    <col min="12806" max="12806" width="4.7109375" style="164" bestFit="1" customWidth="1"/>
    <col min="12807" max="12807" width="6.28515625" style="164" bestFit="1" customWidth="1"/>
    <col min="12808" max="12808" width="5.28515625" style="164" bestFit="1" customWidth="1"/>
    <col min="12809" max="12809" width="5.5703125" style="164" bestFit="1" customWidth="1"/>
    <col min="12810" max="12810" width="5.85546875" style="164" bestFit="1" customWidth="1"/>
    <col min="12811" max="12811" width="6" style="164" bestFit="1" customWidth="1"/>
    <col min="12812" max="12812" width="4.85546875" style="164" bestFit="1" customWidth="1"/>
    <col min="12813" max="12813" width="4.85546875" style="164" customWidth="1"/>
    <col min="12814" max="12814" width="6.140625" style="164" bestFit="1" customWidth="1"/>
    <col min="12815" max="12815" width="4.85546875" style="164" customWidth="1"/>
    <col min="12816" max="12816" width="6.140625" style="164" bestFit="1" customWidth="1"/>
    <col min="12817" max="12817" width="5.5703125" style="164" bestFit="1" customWidth="1"/>
    <col min="12818" max="12818" width="5" style="164" bestFit="1" customWidth="1"/>
    <col min="12819" max="12819" width="4.85546875" style="164" bestFit="1" customWidth="1"/>
    <col min="12820" max="12821" width="5.85546875" style="164" bestFit="1" customWidth="1"/>
    <col min="12822" max="12822" width="5.28515625" style="164" bestFit="1" customWidth="1"/>
    <col min="12823" max="12823" width="5.5703125" style="164" bestFit="1" customWidth="1"/>
    <col min="12824" max="12824" width="5" style="164" bestFit="1" customWidth="1"/>
    <col min="12825" max="12825" width="6.5703125" style="164" bestFit="1" customWidth="1"/>
    <col min="12826" max="12826" width="5.85546875" style="164" bestFit="1" customWidth="1"/>
    <col min="12827" max="12827" width="4.5703125" style="164" bestFit="1" customWidth="1"/>
    <col min="12828" max="12828" width="5.5703125" style="164" bestFit="1" customWidth="1"/>
    <col min="12829" max="12829" width="5" style="164" bestFit="1" customWidth="1"/>
    <col min="12830" max="12830" width="5.5703125" style="164" bestFit="1" customWidth="1"/>
    <col min="12831" max="12831" width="5.85546875" style="164" bestFit="1" customWidth="1"/>
    <col min="12832" max="12833" width="4.5703125" style="164" bestFit="1" customWidth="1"/>
    <col min="12834" max="12834" width="5.5703125" style="164" bestFit="1" customWidth="1"/>
    <col min="12835" max="12835" width="4.5703125" style="164" bestFit="1" customWidth="1"/>
    <col min="12836" max="12836" width="4.85546875" style="164" bestFit="1" customWidth="1"/>
    <col min="12837" max="12838" width="5.85546875" style="164" bestFit="1" customWidth="1"/>
    <col min="12839" max="12839" width="5.28515625" style="164" bestFit="1" customWidth="1"/>
    <col min="12840" max="12840" width="5.5703125" style="164" bestFit="1" customWidth="1"/>
    <col min="12841" max="12841" width="5" style="164" bestFit="1" customWidth="1"/>
    <col min="12842" max="12842" width="6.5703125" style="164" bestFit="1" customWidth="1"/>
    <col min="12843" max="12844" width="4.5703125" style="164" bestFit="1" customWidth="1"/>
    <col min="12845" max="12845" width="5.5703125" style="164" bestFit="1" customWidth="1"/>
    <col min="12846" max="12846" width="5" style="164" bestFit="1" customWidth="1"/>
    <col min="12847" max="13058" width="9.140625" style="164"/>
    <col min="13059" max="13059" width="7.28515625" style="164" bestFit="1" customWidth="1"/>
    <col min="13060" max="13061" width="5" style="164" bestFit="1" customWidth="1"/>
    <col min="13062" max="13062" width="4.7109375" style="164" bestFit="1" customWidth="1"/>
    <col min="13063" max="13063" width="6.28515625" style="164" bestFit="1" customWidth="1"/>
    <col min="13064" max="13064" width="5.28515625" style="164" bestFit="1" customWidth="1"/>
    <col min="13065" max="13065" width="5.5703125" style="164" bestFit="1" customWidth="1"/>
    <col min="13066" max="13066" width="5.85546875" style="164" bestFit="1" customWidth="1"/>
    <col min="13067" max="13067" width="6" style="164" bestFit="1" customWidth="1"/>
    <col min="13068" max="13068" width="4.85546875" style="164" bestFit="1" customWidth="1"/>
    <col min="13069" max="13069" width="4.85546875" style="164" customWidth="1"/>
    <col min="13070" max="13070" width="6.140625" style="164" bestFit="1" customWidth="1"/>
    <col min="13071" max="13071" width="4.85546875" style="164" customWidth="1"/>
    <col min="13072" max="13072" width="6.140625" style="164" bestFit="1" customWidth="1"/>
    <col min="13073" max="13073" width="5.5703125" style="164" bestFit="1" customWidth="1"/>
    <col min="13074" max="13074" width="5" style="164" bestFit="1" customWidth="1"/>
    <col min="13075" max="13075" width="4.85546875" style="164" bestFit="1" customWidth="1"/>
    <col min="13076" max="13077" width="5.85546875" style="164" bestFit="1" customWidth="1"/>
    <col min="13078" max="13078" width="5.28515625" style="164" bestFit="1" customWidth="1"/>
    <col min="13079" max="13079" width="5.5703125" style="164" bestFit="1" customWidth="1"/>
    <col min="13080" max="13080" width="5" style="164" bestFit="1" customWidth="1"/>
    <col min="13081" max="13081" width="6.5703125" style="164" bestFit="1" customWidth="1"/>
    <col min="13082" max="13082" width="5.85546875" style="164" bestFit="1" customWidth="1"/>
    <col min="13083" max="13083" width="4.5703125" style="164" bestFit="1" customWidth="1"/>
    <col min="13084" max="13084" width="5.5703125" style="164" bestFit="1" customWidth="1"/>
    <col min="13085" max="13085" width="5" style="164" bestFit="1" customWidth="1"/>
    <col min="13086" max="13086" width="5.5703125" style="164" bestFit="1" customWidth="1"/>
    <col min="13087" max="13087" width="5.85546875" style="164" bestFit="1" customWidth="1"/>
    <col min="13088" max="13089" width="4.5703125" style="164" bestFit="1" customWidth="1"/>
    <col min="13090" max="13090" width="5.5703125" style="164" bestFit="1" customWidth="1"/>
    <col min="13091" max="13091" width="4.5703125" style="164" bestFit="1" customWidth="1"/>
    <col min="13092" max="13092" width="4.85546875" style="164" bestFit="1" customWidth="1"/>
    <col min="13093" max="13094" width="5.85546875" style="164" bestFit="1" customWidth="1"/>
    <col min="13095" max="13095" width="5.28515625" style="164" bestFit="1" customWidth="1"/>
    <col min="13096" max="13096" width="5.5703125" style="164" bestFit="1" customWidth="1"/>
    <col min="13097" max="13097" width="5" style="164" bestFit="1" customWidth="1"/>
    <col min="13098" max="13098" width="6.5703125" style="164" bestFit="1" customWidth="1"/>
    <col min="13099" max="13100" width="4.5703125" style="164" bestFit="1" customWidth="1"/>
    <col min="13101" max="13101" width="5.5703125" style="164" bestFit="1" customWidth="1"/>
    <col min="13102" max="13102" width="5" style="164" bestFit="1" customWidth="1"/>
    <col min="13103" max="13314" width="9.140625" style="164"/>
    <col min="13315" max="13315" width="7.28515625" style="164" bestFit="1" customWidth="1"/>
    <col min="13316" max="13317" width="5" style="164" bestFit="1" customWidth="1"/>
    <col min="13318" max="13318" width="4.7109375" style="164" bestFit="1" customWidth="1"/>
    <col min="13319" max="13319" width="6.28515625" style="164" bestFit="1" customWidth="1"/>
    <col min="13320" max="13320" width="5.28515625" style="164" bestFit="1" customWidth="1"/>
    <col min="13321" max="13321" width="5.5703125" style="164" bestFit="1" customWidth="1"/>
    <col min="13322" max="13322" width="5.85546875" style="164" bestFit="1" customWidth="1"/>
    <col min="13323" max="13323" width="6" style="164" bestFit="1" customWidth="1"/>
    <col min="13324" max="13324" width="4.85546875" style="164" bestFit="1" customWidth="1"/>
    <col min="13325" max="13325" width="4.85546875" style="164" customWidth="1"/>
    <col min="13326" max="13326" width="6.140625" style="164" bestFit="1" customWidth="1"/>
    <col min="13327" max="13327" width="4.85546875" style="164" customWidth="1"/>
    <col min="13328" max="13328" width="6.140625" style="164" bestFit="1" customWidth="1"/>
    <col min="13329" max="13329" width="5.5703125" style="164" bestFit="1" customWidth="1"/>
    <col min="13330" max="13330" width="5" style="164" bestFit="1" customWidth="1"/>
    <col min="13331" max="13331" width="4.85546875" style="164" bestFit="1" customWidth="1"/>
    <col min="13332" max="13333" width="5.85546875" style="164" bestFit="1" customWidth="1"/>
    <col min="13334" max="13334" width="5.28515625" style="164" bestFit="1" customWidth="1"/>
    <col min="13335" max="13335" width="5.5703125" style="164" bestFit="1" customWidth="1"/>
    <col min="13336" max="13336" width="5" style="164" bestFit="1" customWidth="1"/>
    <col min="13337" max="13337" width="6.5703125" style="164" bestFit="1" customWidth="1"/>
    <col min="13338" max="13338" width="5.85546875" style="164" bestFit="1" customWidth="1"/>
    <col min="13339" max="13339" width="4.5703125" style="164" bestFit="1" customWidth="1"/>
    <col min="13340" max="13340" width="5.5703125" style="164" bestFit="1" customWidth="1"/>
    <col min="13341" max="13341" width="5" style="164" bestFit="1" customWidth="1"/>
    <col min="13342" max="13342" width="5.5703125" style="164" bestFit="1" customWidth="1"/>
    <col min="13343" max="13343" width="5.85546875" style="164" bestFit="1" customWidth="1"/>
    <col min="13344" max="13345" width="4.5703125" style="164" bestFit="1" customWidth="1"/>
    <col min="13346" max="13346" width="5.5703125" style="164" bestFit="1" customWidth="1"/>
    <col min="13347" max="13347" width="4.5703125" style="164" bestFit="1" customWidth="1"/>
    <col min="13348" max="13348" width="4.85546875" style="164" bestFit="1" customWidth="1"/>
    <col min="13349" max="13350" width="5.85546875" style="164" bestFit="1" customWidth="1"/>
    <col min="13351" max="13351" width="5.28515625" style="164" bestFit="1" customWidth="1"/>
    <col min="13352" max="13352" width="5.5703125" style="164" bestFit="1" customWidth="1"/>
    <col min="13353" max="13353" width="5" style="164" bestFit="1" customWidth="1"/>
    <col min="13354" max="13354" width="6.5703125" style="164" bestFit="1" customWidth="1"/>
    <col min="13355" max="13356" width="4.5703125" style="164" bestFit="1" customWidth="1"/>
    <col min="13357" max="13357" width="5.5703125" style="164" bestFit="1" customWidth="1"/>
    <col min="13358" max="13358" width="5" style="164" bestFit="1" customWidth="1"/>
    <col min="13359" max="13570" width="9.140625" style="164"/>
    <col min="13571" max="13571" width="7.28515625" style="164" bestFit="1" customWidth="1"/>
    <col min="13572" max="13573" width="5" style="164" bestFit="1" customWidth="1"/>
    <col min="13574" max="13574" width="4.7109375" style="164" bestFit="1" customWidth="1"/>
    <col min="13575" max="13575" width="6.28515625" style="164" bestFit="1" customWidth="1"/>
    <col min="13576" max="13576" width="5.28515625" style="164" bestFit="1" customWidth="1"/>
    <col min="13577" max="13577" width="5.5703125" style="164" bestFit="1" customWidth="1"/>
    <col min="13578" max="13578" width="5.85546875" style="164" bestFit="1" customWidth="1"/>
    <col min="13579" max="13579" width="6" style="164" bestFit="1" customWidth="1"/>
    <col min="13580" max="13580" width="4.85546875" style="164" bestFit="1" customWidth="1"/>
    <col min="13581" max="13581" width="4.85546875" style="164" customWidth="1"/>
    <col min="13582" max="13582" width="6.140625" style="164" bestFit="1" customWidth="1"/>
    <col min="13583" max="13583" width="4.85546875" style="164" customWidth="1"/>
    <col min="13584" max="13584" width="6.140625" style="164" bestFit="1" customWidth="1"/>
    <col min="13585" max="13585" width="5.5703125" style="164" bestFit="1" customWidth="1"/>
    <col min="13586" max="13586" width="5" style="164" bestFit="1" customWidth="1"/>
    <col min="13587" max="13587" width="4.85546875" style="164" bestFit="1" customWidth="1"/>
    <col min="13588" max="13589" width="5.85546875" style="164" bestFit="1" customWidth="1"/>
    <col min="13590" max="13590" width="5.28515625" style="164" bestFit="1" customWidth="1"/>
    <col min="13591" max="13591" width="5.5703125" style="164" bestFit="1" customWidth="1"/>
    <col min="13592" max="13592" width="5" style="164" bestFit="1" customWidth="1"/>
    <col min="13593" max="13593" width="6.5703125" style="164" bestFit="1" customWidth="1"/>
    <col min="13594" max="13594" width="5.85546875" style="164" bestFit="1" customWidth="1"/>
    <col min="13595" max="13595" width="4.5703125" style="164" bestFit="1" customWidth="1"/>
    <col min="13596" max="13596" width="5.5703125" style="164" bestFit="1" customWidth="1"/>
    <col min="13597" max="13597" width="5" style="164" bestFit="1" customWidth="1"/>
    <col min="13598" max="13598" width="5.5703125" style="164" bestFit="1" customWidth="1"/>
    <col min="13599" max="13599" width="5.85546875" style="164" bestFit="1" customWidth="1"/>
    <col min="13600" max="13601" width="4.5703125" style="164" bestFit="1" customWidth="1"/>
    <col min="13602" max="13602" width="5.5703125" style="164" bestFit="1" customWidth="1"/>
    <col min="13603" max="13603" width="4.5703125" style="164" bestFit="1" customWidth="1"/>
    <col min="13604" max="13604" width="4.85546875" style="164" bestFit="1" customWidth="1"/>
    <col min="13605" max="13606" width="5.85546875" style="164" bestFit="1" customWidth="1"/>
    <col min="13607" max="13607" width="5.28515625" style="164" bestFit="1" customWidth="1"/>
    <col min="13608" max="13608" width="5.5703125" style="164" bestFit="1" customWidth="1"/>
    <col min="13609" max="13609" width="5" style="164" bestFit="1" customWidth="1"/>
    <col min="13610" max="13610" width="6.5703125" style="164" bestFit="1" customWidth="1"/>
    <col min="13611" max="13612" width="4.5703125" style="164" bestFit="1" customWidth="1"/>
    <col min="13613" max="13613" width="5.5703125" style="164" bestFit="1" customWidth="1"/>
    <col min="13614" max="13614" width="5" style="164" bestFit="1" customWidth="1"/>
    <col min="13615" max="13826" width="9.140625" style="164"/>
    <col min="13827" max="13827" width="7.28515625" style="164" bestFit="1" customWidth="1"/>
    <col min="13828" max="13829" width="5" style="164" bestFit="1" customWidth="1"/>
    <col min="13830" max="13830" width="4.7109375" style="164" bestFit="1" customWidth="1"/>
    <col min="13831" max="13831" width="6.28515625" style="164" bestFit="1" customWidth="1"/>
    <col min="13832" max="13832" width="5.28515625" style="164" bestFit="1" customWidth="1"/>
    <col min="13833" max="13833" width="5.5703125" style="164" bestFit="1" customWidth="1"/>
    <col min="13834" max="13834" width="5.85546875" style="164" bestFit="1" customWidth="1"/>
    <col min="13835" max="13835" width="6" style="164" bestFit="1" customWidth="1"/>
    <col min="13836" max="13836" width="4.85546875" style="164" bestFit="1" customWidth="1"/>
    <col min="13837" max="13837" width="4.85546875" style="164" customWidth="1"/>
    <col min="13838" max="13838" width="6.140625" style="164" bestFit="1" customWidth="1"/>
    <col min="13839" max="13839" width="4.85546875" style="164" customWidth="1"/>
    <col min="13840" max="13840" width="6.140625" style="164" bestFit="1" customWidth="1"/>
    <col min="13841" max="13841" width="5.5703125" style="164" bestFit="1" customWidth="1"/>
    <col min="13842" max="13842" width="5" style="164" bestFit="1" customWidth="1"/>
    <col min="13843" max="13843" width="4.85546875" style="164" bestFit="1" customWidth="1"/>
    <col min="13844" max="13845" width="5.85546875" style="164" bestFit="1" customWidth="1"/>
    <col min="13846" max="13846" width="5.28515625" style="164" bestFit="1" customWidth="1"/>
    <col min="13847" max="13847" width="5.5703125" style="164" bestFit="1" customWidth="1"/>
    <col min="13848" max="13848" width="5" style="164" bestFit="1" customWidth="1"/>
    <col min="13849" max="13849" width="6.5703125" style="164" bestFit="1" customWidth="1"/>
    <col min="13850" max="13850" width="5.85546875" style="164" bestFit="1" customWidth="1"/>
    <col min="13851" max="13851" width="4.5703125" style="164" bestFit="1" customWidth="1"/>
    <col min="13852" max="13852" width="5.5703125" style="164" bestFit="1" customWidth="1"/>
    <col min="13853" max="13853" width="5" style="164" bestFit="1" customWidth="1"/>
    <col min="13854" max="13854" width="5.5703125" style="164" bestFit="1" customWidth="1"/>
    <col min="13855" max="13855" width="5.85546875" style="164" bestFit="1" customWidth="1"/>
    <col min="13856" max="13857" width="4.5703125" style="164" bestFit="1" customWidth="1"/>
    <col min="13858" max="13858" width="5.5703125" style="164" bestFit="1" customWidth="1"/>
    <col min="13859" max="13859" width="4.5703125" style="164" bestFit="1" customWidth="1"/>
    <col min="13860" max="13860" width="4.85546875" style="164" bestFit="1" customWidth="1"/>
    <col min="13861" max="13862" width="5.85546875" style="164" bestFit="1" customWidth="1"/>
    <col min="13863" max="13863" width="5.28515625" style="164" bestFit="1" customWidth="1"/>
    <col min="13864" max="13864" width="5.5703125" style="164" bestFit="1" customWidth="1"/>
    <col min="13865" max="13865" width="5" style="164" bestFit="1" customWidth="1"/>
    <col min="13866" max="13866" width="6.5703125" style="164" bestFit="1" customWidth="1"/>
    <col min="13867" max="13868" width="4.5703125" style="164" bestFit="1" customWidth="1"/>
    <col min="13869" max="13869" width="5.5703125" style="164" bestFit="1" customWidth="1"/>
    <col min="13870" max="13870" width="5" style="164" bestFit="1" customWidth="1"/>
    <col min="13871" max="14082" width="9.140625" style="164"/>
    <col min="14083" max="14083" width="7.28515625" style="164" bestFit="1" customWidth="1"/>
    <col min="14084" max="14085" width="5" style="164" bestFit="1" customWidth="1"/>
    <col min="14086" max="14086" width="4.7109375" style="164" bestFit="1" customWidth="1"/>
    <col min="14087" max="14087" width="6.28515625" style="164" bestFit="1" customWidth="1"/>
    <col min="14088" max="14088" width="5.28515625" style="164" bestFit="1" customWidth="1"/>
    <col min="14089" max="14089" width="5.5703125" style="164" bestFit="1" customWidth="1"/>
    <col min="14090" max="14090" width="5.85546875" style="164" bestFit="1" customWidth="1"/>
    <col min="14091" max="14091" width="6" style="164" bestFit="1" customWidth="1"/>
    <col min="14092" max="14092" width="4.85546875" style="164" bestFit="1" customWidth="1"/>
    <col min="14093" max="14093" width="4.85546875" style="164" customWidth="1"/>
    <col min="14094" max="14094" width="6.140625" style="164" bestFit="1" customWidth="1"/>
    <col min="14095" max="14095" width="4.85546875" style="164" customWidth="1"/>
    <col min="14096" max="14096" width="6.140625" style="164" bestFit="1" customWidth="1"/>
    <col min="14097" max="14097" width="5.5703125" style="164" bestFit="1" customWidth="1"/>
    <col min="14098" max="14098" width="5" style="164" bestFit="1" customWidth="1"/>
    <col min="14099" max="14099" width="4.85546875" style="164" bestFit="1" customWidth="1"/>
    <col min="14100" max="14101" width="5.85546875" style="164" bestFit="1" customWidth="1"/>
    <col min="14102" max="14102" width="5.28515625" style="164" bestFit="1" customWidth="1"/>
    <col min="14103" max="14103" width="5.5703125" style="164" bestFit="1" customWidth="1"/>
    <col min="14104" max="14104" width="5" style="164" bestFit="1" customWidth="1"/>
    <col min="14105" max="14105" width="6.5703125" style="164" bestFit="1" customWidth="1"/>
    <col min="14106" max="14106" width="5.85546875" style="164" bestFit="1" customWidth="1"/>
    <col min="14107" max="14107" width="4.5703125" style="164" bestFit="1" customWidth="1"/>
    <col min="14108" max="14108" width="5.5703125" style="164" bestFit="1" customWidth="1"/>
    <col min="14109" max="14109" width="5" style="164" bestFit="1" customWidth="1"/>
    <col min="14110" max="14110" width="5.5703125" style="164" bestFit="1" customWidth="1"/>
    <col min="14111" max="14111" width="5.85546875" style="164" bestFit="1" customWidth="1"/>
    <col min="14112" max="14113" width="4.5703125" style="164" bestFit="1" customWidth="1"/>
    <col min="14114" max="14114" width="5.5703125" style="164" bestFit="1" customWidth="1"/>
    <col min="14115" max="14115" width="4.5703125" style="164" bestFit="1" customWidth="1"/>
    <col min="14116" max="14116" width="4.85546875" style="164" bestFit="1" customWidth="1"/>
    <col min="14117" max="14118" width="5.85546875" style="164" bestFit="1" customWidth="1"/>
    <col min="14119" max="14119" width="5.28515625" style="164" bestFit="1" customWidth="1"/>
    <col min="14120" max="14120" width="5.5703125" style="164" bestFit="1" customWidth="1"/>
    <col min="14121" max="14121" width="5" style="164" bestFit="1" customWidth="1"/>
    <col min="14122" max="14122" width="6.5703125" style="164" bestFit="1" customWidth="1"/>
    <col min="14123" max="14124" width="4.5703125" style="164" bestFit="1" customWidth="1"/>
    <col min="14125" max="14125" width="5.5703125" style="164" bestFit="1" customWidth="1"/>
    <col min="14126" max="14126" width="5" style="164" bestFit="1" customWidth="1"/>
    <col min="14127" max="14338" width="9.140625" style="164"/>
    <col min="14339" max="14339" width="7.28515625" style="164" bestFit="1" customWidth="1"/>
    <col min="14340" max="14341" width="5" style="164" bestFit="1" customWidth="1"/>
    <col min="14342" max="14342" width="4.7109375" style="164" bestFit="1" customWidth="1"/>
    <col min="14343" max="14343" width="6.28515625" style="164" bestFit="1" customWidth="1"/>
    <col min="14344" max="14344" width="5.28515625" style="164" bestFit="1" customWidth="1"/>
    <col min="14345" max="14345" width="5.5703125" style="164" bestFit="1" customWidth="1"/>
    <col min="14346" max="14346" width="5.85546875" style="164" bestFit="1" customWidth="1"/>
    <col min="14347" max="14347" width="6" style="164" bestFit="1" customWidth="1"/>
    <col min="14348" max="14348" width="4.85546875" style="164" bestFit="1" customWidth="1"/>
    <col min="14349" max="14349" width="4.85546875" style="164" customWidth="1"/>
    <col min="14350" max="14350" width="6.140625" style="164" bestFit="1" customWidth="1"/>
    <col min="14351" max="14351" width="4.85546875" style="164" customWidth="1"/>
    <col min="14352" max="14352" width="6.140625" style="164" bestFit="1" customWidth="1"/>
    <col min="14353" max="14353" width="5.5703125" style="164" bestFit="1" customWidth="1"/>
    <col min="14354" max="14354" width="5" style="164" bestFit="1" customWidth="1"/>
    <col min="14355" max="14355" width="4.85546875" style="164" bestFit="1" customWidth="1"/>
    <col min="14356" max="14357" width="5.85546875" style="164" bestFit="1" customWidth="1"/>
    <col min="14358" max="14358" width="5.28515625" style="164" bestFit="1" customWidth="1"/>
    <col min="14359" max="14359" width="5.5703125" style="164" bestFit="1" customWidth="1"/>
    <col min="14360" max="14360" width="5" style="164" bestFit="1" customWidth="1"/>
    <col min="14361" max="14361" width="6.5703125" style="164" bestFit="1" customWidth="1"/>
    <col min="14362" max="14362" width="5.85546875" style="164" bestFit="1" customWidth="1"/>
    <col min="14363" max="14363" width="4.5703125" style="164" bestFit="1" customWidth="1"/>
    <col min="14364" max="14364" width="5.5703125" style="164" bestFit="1" customWidth="1"/>
    <col min="14365" max="14365" width="5" style="164" bestFit="1" customWidth="1"/>
    <col min="14366" max="14366" width="5.5703125" style="164" bestFit="1" customWidth="1"/>
    <col min="14367" max="14367" width="5.85546875" style="164" bestFit="1" customWidth="1"/>
    <col min="14368" max="14369" width="4.5703125" style="164" bestFit="1" customWidth="1"/>
    <col min="14370" max="14370" width="5.5703125" style="164" bestFit="1" customWidth="1"/>
    <col min="14371" max="14371" width="4.5703125" style="164" bestFit="1" customWidth="1"/>
    <col min="14372" max="14372" width="4.85546875" style="164" bestFit="1" customWidth="1"/>
    <col min="14373" max="14374" width="5.85546875" style="164" bestFit="1" customWidth="1"/>
    <col min="14375" max="14375" width="5.28515625" style="164" bestFit="1" customWidth="1"/>
    <col min="14376" max="14376" width="5.5703125" style="164" bestFit="1" customWidth="1"/>
    <col min="14377" max="14377" width="5" style="164" bestFit="1" customWidth="1"/>
    <col min="14378" max="14378" width="6.5703125" style="164" bestFit="1" customWidth="1"/>
    <col min="14379" max="14380" width="4.5703125" style="164" bestFit="1" customWidth="1"/>
    <col min="14381" max="14381" width="5.5703125" style="164" bestFit="1" customWidth="1"/>
    <col min="14382" max="14382" width="5" style="164" bestFit="1" customWidth="1"/>
    <col min="14383" max="14594" width="9.140625" style="164"/>
    <col min="14595" max="14595" width="7.28515625" style="164" bestFit="1" customWidth="1"/>
    <col min="14596" max="14597" width="5" style="164" bestFit="1" customWidth="1"/>
    <col min="14598" max="14598" width="4.7109375" style="164" bestFit="1" customWidth="1"/>
    <col min="14599" max="14599" width="6.28515625" style="164" bestFit="1" customWidth="1"/>
    <col min="14600" max="14600" width="5.28515625" style="164" bestFit="1" customWidth="1"/>
    <col min="14601" max="14601" width="5.5703125" style="164" bestFit="1" customWidth="1"/>
    <col min="14602" max="14602" width="5.85546875" style="164" bestFit="1" customWidth="1"/>
    <col min="14603" max="14603" width="6" style="164" bestFit="1" customWidth="1"/>
    <col min="14604" max="14604" width="4.85546875" style="164" bestFit="1" customWidth="1"/>
    <col min="14605" max="14605" width="4.85546875" style="164" customWidth="1"/>
    <col min="14606" max="14606" width="6.140625" style="164" bestFit="1" customWidth="1"/>
    <col min="14607" max="14607" width="4.85546875" style="164" customWidth="1"/>
    <col min="14608" max="14608" width="6.140625" style="164" bestFit="1" customWidth="1"/>
    <col min="14609" max="14609" width="5.5703125" style="164" bestFit="1" customWidth="1"/>
    <col min="14610" max="14610" width="5" style="164" bestFit="1" customWidth="1"/>
    <col min="14611" max="14611" width="4.85546875" style="164" bestFit="1" customWidth="1"/>
    <col min="14612" max="14613" width="5.85546875" style="164" bestFit="1" customWidth="1"/>
    <col min="14614" max="14614" width="5.28515625" style="164" bestFit="1" customWidth="1"/>
    <col min="14615" max="14615" width="5.5703125" style="164" bestFit="1" customWidth="1"/>
    <col min="14616" max="14616" width="5" style="164" bestFit="1" customWidth="1"/>
    <col min="14617" max="14617" width="6.5703125" style="164" bestFit="1" customWidth="1"/>
    <col min="14618" max="14618" width="5.85546875" style="164" bestFit="1" customWidth="1"/>
    <col min="14619" max="14619" width="4.5703125" style="164" bestFit="1" customWidth="1"/>
    <col min="14620" max="14620" width="5.5703125" style="164" bestFit="1" customWidth="1"/>
    <col min="14621" max="14621" width="5" style="164" bestFit="1" customWidth="1"/>
    <col min="14622" max="14622" width="5.5703125" style="164" bestFit="1" customWidth="1"/>
    <col min="14623" max="14623" width="5.85546875" style="164" bestFit="1" customWidth="1"/>
    <col min="14624" max="14625" width="4.5703125" style="164" bestFit="1" customWidth="1"/>
    <col min="14626" max="14626" width="5.5703125" style="164" bestFit="1" customWidth="1"/>
    <col min="14627" max="14627" width="4.5703125" style="164" bestFit="1" customWidth="1"/>
    <col min="14628" max="14628" width="4.85546875" style="164" bestFit="1" customWidth="1"/>
    <col min="14629" max="14630" width="5.85546875" style="164" bestFit="1" customWidth="1"/>
    <col min="14631" max="14631" width="5.28515625" style="164" bestFit="1" customWidth="1"/>
    <col min="14632" max="14632" width="5.5703125" style="164" bestFit="1" customWidth="1"/>
    <col min="14633" max="14633" width="5" style="164" bestFit="1" customWidth="1"/>
    <col min="14634" max="14634" width="6.5703125" style="164" bestFit="1" customWidth="1"/>
    <col min="14635" max="14636" width="4.5703125" style="164" bestFit="1" customWidth="1"/>
    <col min="14637" max="14637" width="5.5703125" style="164" bestFit="1" customWidth="1"/>
    <col min="14638" max="14638" width="5" style="164" bestFit="1" customWidth="1"/>
    <col min="14639" max="14850" width="9.140625" style="164"/>
    <col min="14851" max="14851" width="7.28515625" style="164" bestFit="1" customWidth="1"/>
    <col min="14852" max="14853" width="5" style="164" bestFit="1" customWidth="1"/>
    <col min="14854" max="14854" width="4.7109375" style="164" bestFit="1" customWidth="1"/>
    <col min="14855" max="14855" width="6.28515625" style="164" bestFit="1" customWidth="1"/>
    <col min="14856" max="14856" width="5.28515625" style="164" bestFit="1" customWidth="1"/>
    <col min="14857" max="14857" width="5.5703125" style="164" bestFit="1" customWidth="1"/>
    <col min="14858" max="14858" width="5.85546875" style="164" bestFit="1" customWidth="1"/>
    <col min="14859" max="14859" width="6" style="164" bestFit="1" customWidth="1"/>
    <col min="14860" max="14860" width="4.85546875" style="164" bestFit="1" customWidth="1"/>
    <col min="14861" max="14861" width="4.85546875" style="164" customWidth="1"/>
    <col min="14862" max="14862" width="6.140625" style="164" bestFit="1" customWidth="1"/>
    <col min="14863" max="14863" width="4.85546875" style="164" customWidth="1"/>
    <col min="14864" max="14864" width="6.140625" style="164" bestFit="1" customWidth="1"/>
    <col min="14865" max="14865" width="5.5703125" style="164" bestFit="1" customWidth="1"/>
    <col min="14866" max="14866" width="5" style="164" bestFit="1" customWidth="1"/>
    <col min="14867" max="14867" width="4.85546875" style="164" bestFit="1" customWidth="1"/>
    <col min="14868" max="14869" width="5.85546875" style="164" bestFit="1" customWidth="1"/>
    <col min="14870" max="14870" width="5.28515625" style="164" bestFit="1" customWidth="1"/>
    <col min="14871" max="14871" width="5.5703125" style="164" bestFit="1" customWidth="1"/>
    <col min="14872" max="14872" width="5" style="164" bestFit="1" customWidth="1"/>
    <col min="14873" max="14873" width="6.5703125" style="164" bestFit="1" customWidth="1"/>
    <col min="14874" max="14874" width="5.85546875" style="164" bestFit="1" customWidth="1"/>
    <col min="14875" max="14875" width="4.5703125" style="164" bestFit="1" customWidth="1"/>
    <col min="14876" max="14876" width="5.5703125" style="164" bestFit="1" customWidth="1"/>
    <col min="14877" max="14877" width="5" style="164" bestFit="1" customWidth="1"/>
    <col min="14878" max="14878" width="5.5703125" style="164" bestFit="1" customWidth="1"/>
    <col min="14879" max="14879" width="5.85546875" style="164" bestFit="1" customWidth="1"/>
    <col min="14880" max="14881" width="4.5703125" style="164" bestFit="1" customWidth="1"/>
    <col min="14882" max="14882" width="5.5703125" style="164" bestFit="1" customWidth="1"/>
    <col min="14883" max="14883" width="4.5703125" style="164" bestFit="1" customWidth="1"/>
    <col min="14884" max="14884" width="4.85546875" style="164" bestFit="1" customWidth="1"/>
    <col min="14885" max="14886" width="5.85546875" style="164" bestFit="1" customWidth="1"/>
    <col min="14887" max="14887" width="5.28515625" style="164" bestFit="1" customWidth="1"/>
    <col min="14888" max="14888" width="5.5703125" style="164" bestFit="1" customWidth="1"/>
    <col min="14889" max="14889" width="5" style="164" bestFit="1" customWidth="1"/>
    <col min="14890" max="14890" width="6.5703125" style="164" bestFit="1" customWidth="1"/>
    <col min="14891" max="14892" width="4.5703125" style="164" bestFit="1" customWidth="1"/>
    <col min="14893" max="14893" width="5.5703125" style="164" bestFit="1" customWidth="1"/>
    <col min="14894" max="14894" width="5" style="164" bestFit="1" customWidth="1"/>
    <col min="14895" max="15106" width="9.140625" style="164"/>
    <col min="15107" max="15107" width="7.28515625" style="164" bestFit="1" customWidth="1"/>
    <col min="15108" max="15109" width="5" style="164" bestFit="1" customWidth="1"/>
    <col min="15110" max="15110" width="4.7109375" style="164" bestFit="1" customWidth="1"/>
    <col min="15111" max="15111" width="6.28515625" style="164" bestFit="1" customWidth="1"/>
    <col min="15112" max="15112" width="5.28515625" style="164" bestFit="1" customWidth="1"/>
    <col min="15113" max="15113" width="5.5703125" style="164" bestFit="1" customWidth="1"/>
    <col min="15114" max="15114" width="5.85546875" style="164" bestFit="1" customWidth="1"/>
    <col min="15115" max="15115" width="6" style="164" bestFit="1" customWidth="1"/>
    <col min="15116" max="15116" width="4.85546875" style="164" bestFit="1" customWidth="1"/>
    <col min="15117" max="15117" width="4.85546875" style="164" customWidth="1"/>
    <col min="15118" max="15118" width="6.140625" style="164" bestFit="1" customWidth="1"/>
    <col min="15119" max="15119" width="4.85546875" style="164" customWidth="1"/>
    <col min="15120" max="15120" width="6.140625" style="164" bestFit="1" customWidth="1"/>
    <col min="15121" max="15121" width="5.5703125" style="164" bestFit="1" customWidth="1"/>
    <col min="15122" max="15122" width="5" style="164" bestFit="1" customWidth="1"/>
    <col min="15123" max="15123" width="4.85546875" style="164" bestFit="1" customWidth="1"/>
    <col min="15124" max="15125" width="5.85546875" style="164" bestFit="1" customWidth="1"/>
    <col min="15126" max="15126" width="5.28515625" style="164" bestFit="1" customWidth="1"/>
    <col min="15127" max="15127" width="5.5703125" style="164" bestFit="1" customWidth="1"/>
    <col min="15128" max="15128" width="5" style="164" bestFit="1" customWidth="1"/>
    <col min="15129" max="15129" width="6.5703125" style="164" bestFit="1" customWidth="1"/>
    <col min="15130" max="15130" width="5.85546875" style="164" bestFit="1" customWidth="1"/>
    <col min="15131" max="15131" width="4.5703125" style="164" bestFit="1" customWidth="1"/>
    <col min="15132" max="15132" width="5.5703125" style="164" bestFit="1" customWidth="1"/>
    <col min="15133" max="15133" width="5" style="164" bestFit="1" customWidth="1"/>
    <col min="15134" max="15134" width="5.5703125" style="164" bestFit="1" customWidth="1"/>
    <col min="15135" max="15135" width="5.85546875" style="164" bestFit="1" customWidth="1"/>
    <col min="15136" max="15137" width="4.5703125" style="164" bestFit="1" customWidth="1"/>
    <col min="15138" max="15138" width="5.5703125" style="164" bestFit="1" customWidth="1"/>
    <col min="15139" max="15139" width="4.5703125" style="164" bestFit="1" customWidth="1"/>
    <col min="15140" max="15140" width="4.85546875" style="164" bestFit="1" customWidth="1"/>
    <col min="15141" max="15142" width="5.85546875" style="164" bestFit="1" customWidth="1"/>
    <col min="15143" max="15143" width="5.28515625" style="164" bestFit="1" customWidth="1"/>
    <col min="15144" max="15144" width="5.5703125" style="164" bestFit="1" customWidth="1"/>
    <col min="15145" max="15145" width="5" style="164" bestFit="1" customWidth="1"/>
    <col min="15146" max="15146" width="6.5703125" style="164" bestFit="1" customWidth="1"/>
    <col min="15147" max="15148" width="4.5703125" style="164" bestFit="1" customWidth="1"/>
    <col min="15149" max="15149" width="5.5703125" style="164" bestFit="1" customWidth="1"/>
    <col min="15150" max="15150" width="5" style="164" bestFit="1" customWidth="1"/>
    <col min="15151" max="15362" width="9.140625" style="164"/>
    <col min="15363" max="15363" width="7.28515625" style="164" bestFit="1" customWidth="1"/>
    <col min="15364" max="15365" width="5" style="164" bestFit="1" customWidth="1"/>
    <col min="15366" max="15366" width="4.7109375" style="164" bestFit="1" customWidth="1"/>
    <col min="15367" max="15367" width="6.28515625" style="164" bestFit="1" customWidth="1"/>
    <col min="15368" max="15368" width="5.28515625" style="164" bestFit="1" customWidth="1"/>
    <col min="15369" max="15369" width="5.5703125" style="164" bestFit="1" customWidth="1"/>
    <col min="15370" max="15370" width="5.85546875" style="164" bestFit="1" customWidth="1"/>
    <col min="15371" max="15371" width="6" style="164" bestFit="1" customWidth="1"/>
    <col min="15372" max="15372" width="4.85546875" style="164" bestFit="1" customWidth="1"/>
    <col min="15373" max="15373" width="4.85546875" style="164" customWidth="1"/>
    <col min="15374" max="15374" width="6.140625" style="164" bestFit="1" customWidth="1"/>
    <col min="15375" max="15375" width="4.85546875" style="164" customWidth="1"/>
    <col min="15376" max="15376" width="6.140625" style="164" bestFit="1" customWidth="1"/>
    <col min="15377" max="15377" width="5.5703125" style="164" bestFit="1" customWidth="1"/>
    <col min="15378" max="15378" width="5" style="164" bestFit="1" customWidth="1"/>
    <col min="15379" max="15379" width="4.85546875" style="164" bestFit="1" customWidth="1"/>
    <col min="15380" max="15381" width="5.85546875" style="164" bestFit="1" customWidth="1"/>
    <col min="15382" max="15382" width="5.28515625" style="164" bestFit="1" customWidth="1"/>
    <col min="15383" max="15383" width="5.5703125" style="164" bestFit="1" customWidth="1"/>
    <col min="15384" max="15384" width="5" style="164" bestFit="1" customWidth="1"/>
    <col min="15385" max="15385" width="6.5703125" style="164" bestFit="1" customWidth="1"/>
    <col min="15386" max="15386" width="5.85546875" style="164" bestFit="1" customWidth="1"/>
    <col min="15387" max="15387" width="4.5703125" style="164" bestFit="1" customWidth="1"/>
    <col min="15388" max="15388" width="5.5703125" style="164" bestFit="1" customWidth="1"/>
    <col min="15389" max="15389" width="5" style="164" bestFit="1" customWidth="1"/>
    <col min="15390" max="15390" width="5.5703125" style="164" bestFit="1" customWidth="1"/>
    <col min="15391" max="15391" width="5.85546875" style="164" bestFit="1" customWidth="1"/>
    <col min="15392" max="15393" width="4.5703125" style="164" bestFit="1" customWidth="1"/>
    <col min="15394" max="15394" width="5.5703125" style="164" bestFit="1" customWidth="1"/>
    <col min="15395" max="15395" width="4.5703125" style="164" bestFit="1" customWidth="1"/>
    <col min="15396" max="15396" width="4.85546875" style="164" bestFit="1" customWidth="1"/>
    <col min="15397" max="15398" width="5.85546875" style="164" bestFit="1" customWidth="1"/>
    <col min="15399" max="15399" width="5.28515625" style="164" bestFit="1" customWidth="1"/>
    <col min="15400" max="15400" width="5.5703125" style="164" bestFit="1" customWidth="1"/>
    <col min="15401" max="15401" width="5" style="164" bestFit="1" customWidth="1"/>
    <col min="15402" max="15402" width="6.5703125" style="164" bestFit="1" customWidth="1"/>
    <col min="15403" max="15404" width="4.5703125" style="164" bestFit="1" customWidth="1"/>
    <col min="15405" max="15405" width="5.5703125" style="164" bestFit="1" customWidth="1"/>
    <col min="15406" max="15406" width="5" style="164" bestFit="1" customWidth="1"/>
    <col min="15407" max="15618" width="9.140625" style="164"/>
    <col min="15619" max="15619" width="7.28515625" style="164" bestFit="1" customWidth="1"/>
    <col min="15620" max="15621" width="5" style="164" bestFit="1" customWidth="1"/>
    <col min="15622" max="15622" width="4.7109375" style="164" bestFit="1" customWidth="1"/>
    <col min="15623" max="15623" width="6.28515625" style="164" bestFit="1" customWidth="1"/>
    <col min="15624" max="15624" width="5.28515625" style="164" bestFit="1" customWidth="1"/>
    <col min="15625" max="15625" width="5.5703125" style="164" bestFit="1" customWidth="1"/>
    <col min="15626" max="15626" width="5.85546875" style="164" bestFit="1" customWidth="1"/>
    <col min="15627" max="15627" width="6" style="164" bestFit="1" customWidth="1"/>
    <col min="15628" max="15628" width="4.85546875" style="164" bestFit="1" customWidth="1"/>
    <col min="15629" max="15629" width="4.85546875" style="164" customWidth="1"/>
    <col min="15630" max="15630" width="6.140625" style="164" bestFit="1" customWidth="1"/>
    <col min="15631" max="15631" width="4.85546875" style="164" customWidth="1"/>
    <col min="15632" max="15632" width="6.140625" style="164" bestFit="1" customWidth="1"/>
    <col min="15633" max="15633" width="5.5703125" style="164" bestFit="1" customWidth="1"/>
    <col min="15634" max="15634" width="5" style="164" bestFit="1" customWidth="1"/>
    <col min="15635" max="15635" width="4.85546875" style="164" bestFit="1" customWidth="1"/>
    <col min="15636" max="15637" width="5.85546875" style="164" bestFit="1" customWidth="1"/>
    <col min="15638" max="15638" width="5.28515625" style="164" bestFit="1" customWidth="1"/>
    <col min="15639" max="15639" width="5.5703125" style="164" bestFit="1" customWidth="1"/>
    <col min="15640" max="15640" width="5" style="164" bestFit="1" customWidth="1"/>
    <col min="15641" max="15641" width="6.5703125" style="164" bestFit="1" customWidth="1"/>
    <col min="15642" max="15642" width="5.85546875" style="164" bestFit="1" customWidth="1"/>
    <col min="15643" max="15643" width="4.5703125" style="164" bestFit="1" customWidth="1"/>
    <col min="15644" max="15644" width="5.5703125" style="164" bestFit="1" customWidth="1"/>
    <col min="15645" max="15645" width="5" style="164" bestFit="1" customWidth="1"/>
    <col min="15646" max="15646" width="5.5703125" style="164" bestFit="1" customWidth="1"/>
    <col min="15647" max="15647" width="5.85546875" style="164" bestFit="1" customWidth="1"/>
    <col min="15648" max="15649" width="4.5703125" style="164" bestFit="1" customWidth="1"/>
    <col min="15650" max="15650" width="5.5703125" style="164" bestFit="1" customWidth="1"/>
    <col min="15651" max="15651" width="4.5703125" style="164" bestFit="1" customWidth="1"/>
    <col min="15652" max="15652" width="4.85546875" style="164" bestFit="1" customWidth="1"/>
    <col min="15653" max="15654" width="5.85546875" style="164" bestFit="1" customWidth="1"/>
    <col min="15655" max="15655" width="5.28515625" style="164" bestFit="1" customWidth="1"/>
    <col min="15656" max="15656" width="5.5703125" style="164" bestFit="1" customWidth="1"/>
    <col min="15657" max="15657" width="5" style="164" bestFit="1" customWidth="1"/>
    <col min="15658" max="15658" width="6.5703125" style="164" bestFit="1" customWidth="1"/>
    <col min="15659" max="15660" width="4.5703125" style="164" bestFit="1" customWidth="1"/>
    <col min="15661" max="15661" width="5.5703125" style="164" bestFit="1" customWidth="1"/>
    <col min="15662" max="15662" width="5" style="164" bestFit="1" customWidth="1"/>
    <col min="15663" max="15874" width="9.140625" style="164"/>
    <col min="15875" max="15875" width="7.28515625" style="164" bestFit="1" customWidth="1"/>
    <col min="15876" max="15877" width="5" style="164" bestFit="1" customWidth="1"/>
    <col min="15878" max="15878" width="4.7109375" style="164" bestFit="1" customWidth="1"/>
    <col min="15879" max="15879" width="6.28515625" style="164" bestFit="1" customWidth="1"/>
    <col min="15880" max="15880" width="5.28515625" style="164" bestFit="1" customWidth="1"/>
    <col min="15881" max="15881" width="5.5703125" style="164" bestFit="1" customWidth="1"/>
    <col min="15882" max="15882" width="5.85546875" style="164" bestFit="1" customWidth="1"/>
    <col min="15883" max="15883" width="6" style="164" bestFit="1" customWidth="1"/>
    <col min="15884" max="15884" width="4.85546875" style="164" bestFit="1" customWidth="1"/>
    <col min="15885" max="15885" width="4.85546875" style="164" customWidth="1"/>
    <col min="15886" max="15886" width="6.140625" style="164" bestFit="1" customWidth="1"/>
    <col min="15887" max="15887" width="4.85546875" style="164" customWidth="1"/>
    <col min="15888" max="15888" width="6.140625" style="164" bestFit="1" customWidth="1"/>
    <col min="15889" max="15889" width="5.5703125" style="164" bestFit="1" customWidth="1"/>
    <col min="15890" max="15890" width="5" style="164" bestFit="1" customWidth="1"/>
    <col min="15891" max="15891" width="4.85546875" style="164" bestFit="1" customWidth="1"/>
    <col min="15892" max="15893" width="5.85546875" style="164" bestFit="1" customWidth="1"/>
    <col min="15894" max="15894" width="5.28515625" style="164" bestFit="1" customWidth="1"/>
    <col min="15895" max="15895" width="5.5703125" style="164" bestFit="1" customWidth="1"/>
    <col min="15896" max="15896" width="5" style="164" bestFit="1" customWidth="1"/>
    <col min="15897" max="15897" width="6.5703125" style="164" bestFit="1" customWidth="1"/>
    <col min="15898" max="15898" width="5.85546875" style="164" bestFit="1" customWidth="1"/>
    <col min="15899" max="15899" width="4.5703125" style="164" bestFit="1" customWidth="1"/>
    <col min="15900" max="15900" width="5.5703125" style="164" bestFit="1" customWidth="1"/>
    <col min="15901" max="15901" width="5" style="164" bestFit="1" customWidth="1"/>
    <col min="15902" max="15902" width="5.5703125" style="164" bestFit="1" customWidth="1"/>
    <col min="15903" max="15903" width="5.85546875" style="164" bestFit="1" customWidth="1"/>
    <col min="15904" max="15905" width="4.5703125" style="164" bestFit="1" customWidth="1"/>
    <col min="15906" max="15906" width="5.5703125" style="164" bestFit="1" customWidth="1"/>
    <col min="15907" max="15907" width="4.5703125" style="164" bestFit="1" customWidth="1"/>
    <col min="15908" max="15908" width="4.85546875" style="164" bestFit="1" customWidth="1"/>
    <col min="15909" max="15910" width="5.85546875" style="164" bestFit="1" customWidth="1"/>
    <col min="15911" max="15911" width="5.28515625" style="164" bestFit="1" customWidth="1"/>
    <col min="15912" max="15912" width="5.5703125" style="164" bestFit="1" customWidth="1"/>
    <col min="15913" max="15913" width="5" style="164" bestFit="1" customWidth="1"/>
    <col min="15914" max="15914" width="6.5703125" style="164" bestFit="1" customWidth="1"/>
    <col min="15915" max="15916" width="4.5703125" style="164" bestFit="1" customWidth="1"/>
    <col min="15917" max="15917" width="5.5703125" style="164" bestFit="1" customWidth="1"/>
    <col min="15918" max="15918" width="5" style="164" bestFit="1" customWidth="1"/>
    <col min="15919" max="16130" width="9.140625" style="164"/>
    <col min="16131" max="16131" width="7.28515625" style="164" bestFit="1" customWidth="1"/>
    <col min="16132" max="16133" width="5" style="164" bestFit="1" customWidth="1"/>
    <col min="16134" max="16134" width="4.7109375" style="164" bestFit="1" customWidth="1"/>
    <col min="16135" max="16135" width="6.28515625" style="164" bestFit="1" customWidth="1"/>
    <col min="16136" max="16136" width="5.28515625" style="164" bestFit="1" customWidth="1"/>
    <col min="16137" max="16137" width="5.5703125" style="164" bestFit="1" customWidth="1"/>
    <col min="16138" max="16138" width="5.85546875" style="164" bestFit="1" customWidth="1"/>
    <col min="16139" max="16139" width="6" style="164" bestFit="1" customWidth="1"/>
    <col min="16140" max="16140" width="4.85546875" style="164" bestFit="1" customWidth="1"/>
    <col min="16141" max="16141" width="4.85546875" style="164" customWidth="1"/>
    <col min="16142" max="16142" width="6.140625" style="164" bestFit="1" customWidth="1"/>
    <col min="16143" max="16143" width="4.85546875" style="164" customWidth="1"/>
    <col min="16144" max="16144" width="6.140625" style="164" bestFit="1" customWidth="1"/>
    <col min="16145" max="16145" width="5.5703125" style="164" bestFit="1" customWidth="1"/>
    <col min="16146" max="16146" width="5" style="164" bestFit="1" customWidth="1"/>
    <col min="16147" max="16147" width="4.85546875" style="164" bestFit="1" customWidth="1"/>
    <col min="16148" max="16149" width="5.85546875" style="164" bestFit="1" customWidth="1"/>
    <col min="16150" max="16150" width="5.28515625" style="164" bestFit="1" customWidth="1"/>
    <col min="16151" max="16151" width="5.5703125" style="164" bestFit="1" customWidth="1"/>
    <col min="16152" max="16152" width="5" style="164" bestFit="1" customWidth="1"/>
    <col min="16153" max="16153" width="6.5703125" style="164" bestFit="1" customWidth="1"/>
    <col min="16154" max="16154" width="5.85546875" style="164" bestFit="1" customWidth="1"/>
    <col min="16155" max="16155" width="4.5703125" style="164" bestFit="1" customWidth="1"/>
    <col min="16156" max="16156" width="5.5703125" style="164" bestFit="1" customWidth="1"/>
    <col min="16157" max="16157" width="5" style="164" bestFit="1" customWidth="1"/>
    <col min="16158" max="16158" width="5.5703125" style="164" bestFit="1" customWidth="1"/>
    <col min="16159" max="16159" width="5.85546875" style="164" bestFit="1" customWidth="1"/>
    <col min="16160" max="16161" width="4.5703125" style="164" bestFit="1" customWidth="1"/>
    <col min="16162" max="16162" width="5.5703125" style="164" bestFit="1" customWidth="1"/>
    <col min="16163" max="16163" width="4.5703125" style="164" bestFit="1" customWidth="1"/>
    <col min="16164" max="16164" width="4.85546875" style="164" bestFit="1" customWidth="1"/>
    <col min="16165" max="16166" width="5.85546875" style="164" bestFit="1" customWidth="1"/>
    <col min="16167" max="16167" width="5.28515625" style="164" bestFit="1" customWidth="1"/>
    <col min="16168" max="16168" width="5.5703125" style="164" bestFit="1" customWidth="1"/>
    <col min="16169" max="16169" width="5" style="164" bestFit="1" customWidth="1"/>
    <col min="16170" max="16170" width="6.5703125" style="164" bestFit="1" customWidth="1"/>
    <col min="16171" max="16172" width="4.5703125" style="164" bestFit="1" customWidth="1"/>
    <col min="16173" max="16173" width="5.5703125" style="164" bestFit="1" customWidth="1"/>
    <col min="16174" max="16174" width="5" style="164" bestFit="1" customWidth="1"/>
    <col min="16175" max="16384" width="9.140625" style="164"/>
  </cols>
  <sheetData>
    <row r="1" spans="1:26">
      <c r="B1" s="165"/>
      <c r="C1" s="165"/>
      <c r="D1" s="165"/>
    </row>
    <row r="2" spans="1:26">
      <c r="B2" s="273" t="s">
        <v>45</v>
      </c>
      <c r="C2" s="274"/>
      <c r="D2" s="275"/>
      <c r="E2" s="273" t="s">
        <v>46</v>
      </c>
      <c r="F2" s="275"/>
      <c r="G2" s="273" t="s">
        <v>47</v>
      </c>
      <c r="H2" s="275"/>
      <c r="I2" s="273" t="s">
        <v>48</v>
      </c>
      <c r="J2" s="275"/>
      <c r="K2" s="273" t="s">
        <v>49</v>
      </c>
      <c r="L2" s="274"/>
      <c r="M2" s="274"/>
      <c r="N2" s="274"/>
      <c r="O2" s="240"/>
      <c r="P2" s="241"/>
      <c r="Q2" s="273" t="s">
        <v>50</v>
      </c>
      <c r="R2" s="274"/>
      <c r="S2" s="275"/>
      <c r="T2" s="273" t="s">
        <v>51</v>
      </c>
      <c r="U2" s="274"/>
      <c r="V2" s="274"/>
      <c r="W2" s="275"/>
      <c r="X2" s="273" t="s">
        <v>52</v>
      </c>
      <c r="Y2" s="275"/>
    </row>
    <row r="3" spans="1:26" ht="13.5" thickBot="1">
      <c r="A3" s="167" t="s">
        <v>0</v>
      </c>
      <c r="B3" s="168" t="s">
        <v>1</v>
      </c>
      <c r="C3" s="169" t="s">
        <v>2</v>
      </c>
      <c r="D3" s="170" t="s">
        <v>53</v>
      </c>
      <c r="E3" s="168" t="s">
        <v>54</v>
      </c>
      <c r="F3" s="170" t="s">
        <v>55</v>
      </c>
      <c r="G3" s="168" t="s">
        <v>56</v>
      </c>
      <c r="H3" s="170" t="s">
        <v>26</v>
      </c>
      <c r="I3" s="171" t="s">
        <v>3</v>
      </c>
      <c r="J3" s="172" t="s">
        <v>57</v>
      </c>
      <c r="K3" s="173" t="s">
        <v>58</v>
      </c>
      <c r="L3" s="174"/>
      <c r="M3" s="173" t="s">
        <v>59</v>
      </c>
      <c r="N3" s="173"/>
      <c r="O3" s="271" t="s">
        <v>61</v>
      </c>
      <c r="P3" s="272"/>
      <c r="Q3" s="168" t="s">
        <v>1</v>
      </c>
      <c r="R3" s="169" t="s">
        <v>2</v>
      </c>
      <c r="S3" s="170" t="s">
        <v>60</v>
      </c>
      <c r="T3" s="168" t="s">
        <v>1</v>
      </c>
      <c r="U3" s="169" t="s">
        <v>2</v>
      </c>
      <c r="V3" s="169" t="s">
        <v>53</v>
      </c>
      <c r="W3" s="175" t="s">
        <v>61</v>
      </c>
      <c r="X3" s="168" t="s">
        <v>1</v>
      </c>
      <c r="Y3" s="170" t="s">
        <v>2</v>
      </c>
      <c r="Z3" s="176" t="s">
        <v>62</v>
      </c>
    </row>
    <row r="4" spans="1:26">
      <c r="A4" s="177">
        <v>1998</v>
      </c>
      <c r="B4" s="178">
        <v>98</v>
      </c>
      <c r="C4" s="179">
        <v>64</v>
      </c>
      <c r="D4" s="180">
        <f t="shared" ref="D4:D23" si="0">+B4/(B4+C4)</f>
        <v>0.60493827160493829</v>
      </c>
      <c r="E4" s="178" t="s">
        <v>66</v>
      </c>
      <c r="F4" s="181" t="s">
        <v>66</v>
      </c>
      <c r="G4" s="178" t="s">
        <v>66</v>
      </c>
      <c r="H4" s="181" t="s">
        <v>66</v>
      </c>
      <c r="I4" s="232" t="s">
        <v>66</v>
      </c>
      <c r="J4" s="181" t="s">
        <v>66</v>
      </c>
      <c r="K4" s="179">
        <v>656</v>
      </c>
      <c r="L4" s="190">
        <f>+K4/(B4+C4)</f>
        <v>4.0493827160493829</v>
      </c>
      <c r="M4" s="179">
        <v>493</v>
      </c>
      <c r="N4" s="233">
        <f>+M4/(B4+C4)</f>
        <v>3.0432098765432101</v>
      </c>
      <c r="O4" s="245">
        <f>+K4-M4</f>
        <v>163</v>
      </c>
      <c r="P4" s="233">
        <f>+L4-N4</f>
        <v>1.0061728395061729</v>
      </c>
      <c r="Q4" s="178" t="s">
        <v>66</v>
      </c>
      <c r="R4" s="179" t="s">
        <v>66</v>
      </c>
      <c r="S4" s="181" t="s">
        <v>66</v>
      </c>
      <c r="T4" s="178" t="s">
        <v>66</v>
      </c>
      <c r="U4" s="179" t="s">
        <v>66</v>
      </c>
      <c r="V4" s="182" t="s">
        <v>66</v>
      </c>
      <c r="W4" s="181" t="s">
        <v>66</v>
      </c>
      <c r="X4" s="178">
        <v>8</v>
      </c>
      <c r="Y4" s="181">
        <v>4</v>
      </c>
      <c r="Z4" s="183" t="s">
        <v>66</v>
      </c>
    </row>
    <row r="5" spans="1:26">
      <c r="A5" s="177">
        <v>1999</v>
      </c>
      <c r="B5" s="178">
        <v>97</v>
      </c>
      <c r="C5" s="179">
        <v>63</v>
      </c>
      <c r="D5" s="180">
        <f t="shared" si="0"/>
        <v>0.60624999999999996</v>
      </c>
      <c r="E5" s="178" t="s">
        <v>66</v>
      </c>
      <c r="F5" s="181" t="s">
        <v>66</v>
      </c>
      <c r="G5" s="178" t="s">
        <v>66</v>
      </c>
      <c r="H5" s="181" t="s">
        <v>66</v>
      </c>
      <c r="I5" s="232" t="s">
        <v>66</v>
      </c>
      <c r="J5" s="181" t="s">
        <v>66</v>
      </c>
      <c r="K5" s="179">
        <v>725</v>
      </c>
      <c r="L5" s="190">
        <f>+K5/(B5+C5)</f>
        <v>4.53125</v>
      </c>
      <c r="M5" s="179">
        <v>586</v>
      </c>
      <c r="N5" s="233">
        <f>+M5/(B5+C5)</f>
        <v>3.6625000000000001</v>
      </c>
      <c r="O5" s="246">
        <f t="shared" ref="O5:O19" si="1">+K5-M5</f>
        <v>139</v>
      </c>
      <c r="P5" s="231">
        <f t="shared" ref="P5:P19" si="2">+L5-N5</f>
        <v>0.86874999999999991</v>
      </c>
      <c r="Q5" s="178" t="s">
        <v>66</v>
      </c>
      <c r="R5" s="179" t="s">
        <v>66</v>
      </c>
      <c r="S5" s="181" t="s">
        <v>66</v>
      </c>
      <c r="T5" s="178" t="s">
        <v>66</v>
      </c>
      <c r="U5" s="179" t="s">
        <v>66</v>
      </c>
      <c r="V5" s="182" t="s">
        <v>66</v>
      </c>
      <c r="W5" s="181" t="s">
        <v>66</v>
      </c>
      <c r="X5" s="178">
        <v>10</v>
      </c>
      <c r="Y5" s="181">
        <v>5</v>
      </c>
      <c r="Z5" s="183" t="s">
        <v>66</v>
      </c>
    </row>
    <row r="6" spans="1:26">
      <c r="A6" s="192">
        <v>2000</v>
      </c>
      <c r="B6" s="184">
        <v>105</v>
      </c>
      <c r="C6" s="185">
        <v>57</v>
      </c>
      <c r="D6" s="193">
        <f t="shared" ref="D6:D19" si="3">+B6/(B6+C6)</f>
        <v>0.64814814814814814</v>
      </c>
      <c r="E6" s="194" t="s">
        <v>66</v>
      </c>
      <c r="F6" s="195" t="s">
        <v>66</v>
      </c>
      <c r="G6" s="194" t="s">
        <v>66</v>
      </c>
      <c r="H6" s="195" t="s">
        <v>66</v>
      </c>
      <c r="I6" s="234" t="s">
        <v>66</v>
      </c>
      <c r="J6" s="195" t="s">
        <v>66</v>
      </c>
      <c r="K6" s="185">
        <v>740</v>
      </c>
      <c r="L6" s="228">
        <f t="shared" ref="L6:L19" si="4">+K6/(B6+C6)</f>
        <v>4.5679012345679011</v>
      </c>
      <c r="M6" s="185">
        <v>590</v>
      </c>
      <c r="N6" s="235">
        <f t="shared" ref="N6:N19" si="5">+M6/(B6+C6)</f>
        <v>3.6419753086419755</v>
      </c>
      <c r="O6" s="245">
        <f t="shared" si="1"/>
        <v>150</v>
      </c>
      <c r="P6" s="233">
        <f t="shared" si="2"/>
        <v>0.9259259259259256</v>
      </c>
      <c r="Q6" s="194" t="s">
        <v>66</v>
      </c>
      <c r="R6" s="185" t="s">
        <v>66</v>
      </c>
      <c r="S6" s="195" t="s">
        <v>66</v>
      </c>
      <c r="T6" s="194" t="s">
        <v>66</v>
      </c>
      <c r="U6" s="185" t="s">
        <v>66</v>
      </c>
      <c r="V6" s="196" t="s">
        <v>66</v>
      </c>
      <c r="W6" s="195" t="s">
        <v>66</v>
      </c>
      <c r="X6" s="194">
        <v>7</v>
      </c>
      <c r="Y6" s="195">
        <v>6</v>
      </c>
      <c r="Z6" s="197" t="s">
        <v>66</v>
      </c>
    </row>
    <row r="7" spans="1:26">
      <c r="A7" s="177">
        <v>2001</v>
      </c>
      <c r="B7" s="178">
        <v>103</v>
      </c>
      <c r="C7" s="179">
        <v>59</v>
      </c>
      <c r="D7" s="180">
        <f t="shared" si="3"/>
        <v>0.63580246913580252</v>
      </c>
      <c r="E7" s="178" t="s">
        <v>66</v>
      </c>
      <c r="F7" s="181" t="s">
        <v>66</v>
      </c>
      <c r="G7" s="178" t="s">
        <v>66</v>
      </c>
      <c r="H7" s="181" t="s">
        <v>66</v>
      </c>
      <c r="I7" s="232" t="s">
        <v>66</v>
      </c>
      <c r="J7" s="181" t="s">
        <v>66</v>
      </c>
      <c r="K7" s="179">
        <v>991</v>
      </c>
      <c r="L7" s="190">
        <f t="shared" si="4"/>
        <v>6.117283950617284</v>
      </c>
      <c r="M7" s="179">
        <v>692</v>
      </c>
      <c r="N7" s="233">
        <f t="shared" si="5"/>
        <v>4.2716049382716053</v>
      </c>
      <c r="O7" s="245">
        <f t="shared" si="1"/>
        <v>299</v>
      </c>
      <c r="P7" s="233">
        <f t="shared" si="2"/>
        <v>1.8456790123456788</v>
      </c>
      <c r="Q7" s="178" t="s">
        <v>66</v>
      </c>
      <c r="R7" s="179" t="s">
        <v>66</v>
      </c>
      <c r="S7" s="181" t="s">
        <v>66</v>
      </c>
      <c r="T7" s="178" t="s">
        <v>66</v>
      </c>
      <c r="U7" s="179" t="s">
        <v>66</v>
      </c>
      <c r="V7" s="182" t="s">
        <v>66</v>
      </c>
      <c r="W7" s="181" t="s">
        <v>66</v>
      </c>
      <c r="X7" s="178" t="s">
        <v>66</v>
      </c>
      <c r="Y7" s="181" t="s">
        <v>66</v>
      </c>
      <c r="Z7" s="183" t="s">
        <v>66</v>
      </c>
    </row>
    <row r="8" spans="1:26">
      <c r="A8" s="177">
        <v>2002</v>
      </c>
      <c r="B8" s="186">
        <v>103</v>
      </c>
      <c r="C8" s="179">
        <v>59</v>
      </c>
      <c r="D8" s="180">
        <f t="shared" si="3"/>
        <v>0.63580246913580252</v>
      </c>
      <c r="E8" s="178" t="s">
        <v>66</v>
      </c>
      <c r="F8" s="181" t="s">
        <v>66</v>
      </c>
      <c r="G8" s="178" t="s">
        <v>66</v>
      </c>
      <c r="H8" s="181" t="s">
        <v>66</v>
      </c>
      <c r="I8" s="232" t="s">
        <v>66</v>
      </c>
      <c r="J8" s="181" t="s">
        <v>66</v>
      </c>
      <c r="K8" s="179">
        <v>1011</v>
      </c>
      <c r="L8" s="190">
        <f t="shared" si="4"/>
        <v>6.2407407407407405</v>
      </c>
      <c r="M8" s="179">
        <v>668</v>
      </c>
      <c r="N8" s="233">
        <f t="shared" si="5"/>
        <v>4.1234567901234565</v>
      </c>
      <c r="O8" s="245">
        <f t="shared" si="1"/>
        <v>343</v>
      </c>
      <c r="P8" s="233">
        <f t="shared" si="2"/>
        <v>2.117283950617284</v>
      </c>
      <c r="Q8" s="178" t="s">
        <v>66</v>
      </c>
      <c r="R8" s="179" t="s">
        <v>66</v>
      </c>
      <c r="S8" s="181" t="s">
        <v>66</v>
      </c>
      <c r="T8" s="178" t="s">
        <v>66</v>
      </c>
      <c r="U8" s="179" t="s">
        <v>66</v>
      </c>
      <c r="V8" s="182" t="s">
        <v>66</v>
      </c>
      <c r="W8" s="181" t="s">
        <v>66</v>
      </c>
      <c r="X8" s="178" t="s">
        <v>66</v>
      </c>
      <c r="Y8" s="181" t="s">
        <v>66</v>
      </c>
      <c r="Z8" s="183" t="s">
        <v>66</v>
      </c>
    </row>
    <row r="9" spans="1:26">
      <c r="A9" s="177">
        <v>2003</v>
      </c>
      <c r="B9" s="178">
        <v>101</v>
      </c>
      <c r="C9" s="179">
        <v>61</v>
      </c>
      <c r="D9" s="180">
        <f t="shared" si="3"/>
        <v>0.62345679012345678</v>
      </c>
      <c r="E9" s="178" t="s">
        <v>66</v>
      </c>
      <c r="F9" s="181" t="s">
        <v>66</v>
      </c>
      <c r="G9" s="178" t="s">
        <v>66</v>
      </c>
      <c r="H9" s="181" t="s">
        <v>66</v>
      </c>
      <c r="I9" s="232">
        <v>0.49</v>
      </c>
      <c r="J9" s="181" t="s">
        <v>66</v>
      </c>
      <c r="K9" s="179">
        <v>865</v>
      </c>
      <c r="L9" s="190">
        <f t="shared" si="4"/>
        <v>5.3395061728395063</v>
      </c>
      <c r="M9" s="179">
        <v>674</v>
      </c>
      <c r="N9" s="233">
        <f t="shared" si="5"/>
        <v>4.1604938271604937</v>
      </c>
      <c r="O9" s="245">
        <f t="shared" si="1"/>
        <v>191</v>
      </c>
      <c r="P9" s="233">
        <f t="shared" si="2"/>
        <v>1.1790123456790127</v>
      </c>
      <c r="Q9" s="178" t="s">
        <v>66</v>
      </c>
      <c r="R9" s="179" t="s">
        <v>66</v>
      </c>
      <c r="S9" s="181" t="s">
        <v>66</v>
      </c>
      <c r="T9" s="178" t="s">
        <v>66</v>
      </c>
      <c r="U9" s="179" t="s">
        <v>66</v>
      </c>
      <c r="V9" s="182" t="s">
        <v>66</v>
      </c>
      <c r="W9" s="181" t="s">
        <v>66</v>
      </c>
      <c r="X9" s="178" t="s">
        <v>66</v>
      </c>
      <c r="Y9" s="181" t="s">
        <v>66</v>
      </c>
      <c r="Z9" s="183" t="s">
        <v>66</v>
      </c>
    </row>
    <row r="10" spans="1:26">
      <c r="A10" s="177">
        <v>2004</v>
      </c>
      <c r="B10" s="186">
        <v>108</v>
      </c>
      <c r="C10" s="179">
        <v>54</v>
      </c>
      <c r="D10" s="180">
        <f t="shared" si="3"/>
        <v>0.66666666666666663</v>
      </c>
      <c r="E10" s="178" t="s">
        <v>66</v>
      </c>
      <c r="F10" s="181" t="s">
        <v>66</v>
      </c>
      <c r="G10" s="178" t="s">
        <v>66</v>
      </c>
      <c r="H10" s="181" t="s">
        <v>66</v>
      </c>
      <c r="I10" s="232">
        <v>0.48699999999999999</v>
      </c>
      <c r="J10" s="181" t="s">
        <v>66</v>
      </c>
      <c r="K10" s="179">
        <v>939</v>
      </c>
      <c r="L10" s="190">
        <f t="shared" si="4"/>
        <v>5.7962962962962967</v>
      </c>
      <c r="M10" s="179">
        <v>656</v>
      </c>
      <c r="N10" s="233">
        <f t="shared" si="5"/>
        <v>4.0493827160493829</v>
      </c>
      <c r="O10" s="245">
        <f t="shared" si="1"/>
        <v>283</v>
      </c>
      <c r="P10" s="233">
        <f t="shared" si="2"/>
        <v>1.7469135802469138</v>
      </c>
      <c r="Q10" s="178" t="s">
        <v>66</v>
      </c>
      <c r="R10" s="179" t="s">
        <v>66</v>
      </c>
      <c r="S10" s="181" t="s">
        <v>66</v>
      </c>
      <c r="T10" s="178" t="s">
        <v>66</v>
      </c>
      <c r="U10" s="179" t="s">
        <v>66</v>
      </c>
      <c r="V10" s="182" t="s">
        <v>66</v>
      </c>
      <c r="W10" s="181" t="s">
        <v>66</v>
      </c>
      <c r="X10" s="178" t="s">
        <v>66</v>
      </c>
      <c r="Y10" s="181" t="s">
        <v>66</v>
      </c>
      <c r="Z10" s="183" t="s">
        <v>66</v>
      </c>
    </row>
    <row r="11" spans="1:26">
      <c r="A11" s="177">
        <v>2005</v>
      </c>
      <c r="B11" s="186">
        <v>107</v>
      </c>
      <c r="C11" s="179">
        <v>55</v>
      </c>
      <c r="D11" s="180">
        <f t="shared" si="3"/>
        <v>0.66049382716049387</v>
      </c>
      <c r="E11" s="178" t="s">
        <v>66</v>
      </c>
      <c r="F11" s="181" t="s">
        <v>66</v>
      </c>
      <c r="G11" s="178">
        <v>118</v>
      </c>
      <c r="H11" s="181" t="s">
        <v>66</v>
      </c>
      <c r="I11" s="232">
        <v>0.48699999999999999</v>
      </c>
      <c r="J11" s="181">
        <v>95</v>
      </c>
      <c r="K11" s="179">
        <v>838</v>
      </c>
      <c r="L11" s="190">
        <f t="shared" si="4"/>
        <v>5.1728395061728394</v>
      </c>
      <c r="M11" s="179">
        <v>610</v>
      </c>
      <c r="N11" s="233">
        <f t="shared" si="5"/>
        <v>3.7654320987654319</v>
      </c>
      <c r="O11" s="245">
        <f t="shared" si="1"/>
        <v>228</v>
      </c>
      <c r="P11" s="233">
        <f t="shared" si="2"/>
        <v>1.4074074074074074</v>
      </c>
      <c r="Q11" s="178" t="s">
        <v>66</v>
      </c>
      <c r="R11" s="179" t="s">
        <v>66</v>
      </c>
      <c r="S11" s="181" t="s">
        <v>66</v>
      </c>
      <c r="T11" s="178" t="s">
        <v>66</v>
      </c>
      <c r="U11" s="179" t="s">
        <v>66</v>
      </c>
      <c r="V11" s="182" t="s">
        <v>66</v>
      </c>
      <c r="W11" s="181" t="s">
        <v>66</v>
      </c>
      <c r="X11" s="178" t="s">
        <v>66</v>
      </c>
      <c r="Y11" s="181" t="s">
        <v>66</v>
      </c>
      <c r="Z11" s="183" t="s">
        <v>66</v>
      </c>
    </row>
    <row r="12" spans="1:26">
      <c r="A12" s="177">
        <v>2006</v>
      </c>
      <c r="B12" s="186">
        <v>97</v>
      </c>
      <c r="C12" s="179">
        <v>65</v>
      </c>
      <c r="D12" s="180">
        <f t="shared" si="3"/>
        <v>0.59876543209876543</v>
      </c>
      <c r="E12" s="178" t="s">
        <v>66</v>
      </c>
      <c r="F12" s="181" t="s">
        <v>66</v>
      </c>
      <c r="G12" s="178">
        <v>110</v>
      </c>
      <c r="H12" s="181" t="s">
        <v>66</v>
      </c>
      <c r="I12" s="232">
        <v>0.505</v>
      </c>
      <c r="J12" s="181">
        <v>89</v>
      </c>
      <c r="K12" s="179">
        <v>828</v>
      </c>
      <c r="L12" s="190">
        <f t="shared" si="4"/>
        <v>5.1111111111111107</v>
      </c>
      <c r="M12" s="179">
        <v>642</v>
      </c>
      <c r="N12" s="233">
        <f t="shared" si="5"/>
        <v>3.9629629629629628</v>
      </c>
      <c r="O12" s="245">
        <f t="shared" si="1"/>
        <v>186</v>
      </c>
      <c r="P12" s="233">
        <f t="shared" si="2"/>
        <v>1.1481481481481479</v>
      </c>
      <c r="Q12" s="178" t="s">
        <v>66</v>
      </c>
      <c r="R12" s="179" t="s">
        <v>66</v>
      </c>
      <c r="S12" s="181" t="s">
        <v>66</v>
      </c>
      <c r="T12" s="178" t="s">
        <v>66</v>
      </c>
      <c r="U12" s="179" t="s">
        <v>66</v>
      </c>
      <c r="V12" s="182" t="s">
        <v>66</v>
      </c>
      <c r="W12" s="181" t="s">
        <v>66</v>
      </c>
      <c r="X12" s="178" t="s">
        <v>66</v>
      </c>
      <c r="Y12" s="181" t="s">
        <v>66</v>
      </c>
      <c r="Z12" s="183" t="s">
        <v>66</v>
      </c>
    </row>
    <row r="13" spans="1:26">
      <c r="A13" s="177">
        <v>2007</v>
      </c>
      <c r="B13" s="186">
        <v>93</v>
      </c>
      <c r="C13" s="179">
        <v>69</v>
      </c>
      <c r="D13" s="180">
        <f t="shared" si="3"/>
        <v>0.57407407407407407</v>
      </c>
      <c r="E13" s="178" t="s">
        <v>65</v>
      </c>
      <c r="F13" s="181" t="s">
        <v>66</v>
      </c>
      <c r="G13" s="178">
        <v>100</v>
      </c>
      <c r="H13" s="181" t="s">
        <v>66</v>
      </c>
      <c r="I13" s="232">
        <v>0.495</v>
      </c>
      <c r="J13" s="181">
        <v>86</v>
      </c>
      <c r="K13" s="179">
        <v>784</v>
      </c>
      <c r="L13" s="190">
        <f t="shared" si="4"/>
        <v>4.8395061728395063</v>
      </c>
      <c r="M13" s="179">
        <v>660</v>
      </c>
      <c r="N13" s="233">
        <f t="shared" si="5"/>
        <v>4.0740740740740744</v>
      </c>
      <c r="O13" s="245">
        <f t="shared" si="1"/>
        <v>124</v>
      </c>
      <c r="P13" s="233">
        <f t="shared" si="2"/>
        <v>0.76543209876543195</v>
      </c>
      <c r="Q13" s="178" t="s">
        <v>66</v>
      </c>
      <c r="R13" s="179" t="s">
        <v>66</v>
      </c>
      <c r="S13" s="181" t="s">
        <v>66</v>
      </c>
      <c r="T13" s="178">
        <v>94</v>
      </c>
      <c r="U13" s="179">
        <v>68</v>
      </c>
      <c r="V13" s="182">
        <f t="shared" ref="V13:V19" si="6">+T13/(T13+U13)</f>
        <v>0.58024691358024694</v>
      </c>
      <c r="W13" s="181">
        <v>-1</v>
      </c>
      <c r="X13" s="178" t="s">
        <v>66</v>
      </c>
      <c r="Y13" s="181" t="s">
        <v>66</v>
      </c>
      <c r="Z13" s="183" t="s">
        <v>66</v>
      </c>
    </row>
    <row r="14" spans="1:26">
      <c r="A14" s="177">
        <v>2008</v>
      </c>
      <c r="B14" s="178">
        <v>79</v>
      </c>
      <c r="C14" s="179">
        <v>83</v>
      </c>
      <c r="D14" s="180">
        <f t="shared" si="3"/>
        <v>0.48765432098765432</v>
      </c>
      <c r="E14" s="178" t="s">
        <v>69</v>
      </c>
      <c r="F14" s="181">
        <v>18</v>
      </c>
      <c r="G14" s="178">
        <v>93</v>
      </c>
      <c r="H14" s="181" t="s">
        <v>66</v>
      </c>
      <c r="I14" s="232">
        <v>0.504</v>
      </c>
      <c r="J14" s="181">
        <v>91</v>
      </c>
      <c r="K14" s="179">
        <v>746</v>
      </c>
      <c r="L14" s="190">
        <f t="shared" si="4"/>
        <v>4.6049382716049383</v>
      </c>
      <c r="M14" s="179">
        <v>711</v>
      </c>
      <c r="N14" s="233">
        <f t="shared" si="5"/>
        <v>4.3888888888888893</v>
      </c>
      <c r="O14" s="245">
        <f t="shared" si="1"/>
        <v>35</v>
      </c>
      <c r="P14" s="233">
        <f t="shared" si="2"/>
        <v>0.21604938271604901</v>
      </c>
      <c r="Q14" s="178" t="s">
        <v>66</v>
      </c>
      <c r="R14" s="179" t="s">
        <v>66</v>
      </c>
      <c r="S14" s="181" t="s">
        <v>66</v>
      </c>
      <c r="T14" s="178">
        <v>85</v>
      </c>
      <c r="U14" s="179">
        <v>77</v>
      </c>
      <c r="V14" s="182">
        <f t="shared" si="6"/>
        <v>0.52469135802469136</v>
      </c>
      <c r="W14" s="181">
        <v>-6</v>
      </c>
      <c r="X14" s="178" t="s">
        <v>66</v>
      </c>
      <c r="Y14" s="181" t="s">
        <v>66</v>
      </c>
      <c r="Z14" s="183">
        <v>27</v>
      </c>
    </row>
    <row r="15" spans="1:26">
      <c r="A15" s="198">
        <v>2009</v>
      </c>
      <c r="B15" s="187">
        <v>93</v>
      </c>
      <c r="C15" s="188">
        <v>69</v>
      </c>
      <c r="D15" s="199">
        <f t="shared" si="3"/>
        <v>0.57407407407407407</v>
      </c>
      <c r="E15" s="187" t="s">
        <v>64</v>
      </c>
      <c r="F15" s="200">
        <v>3</v>
      </c>
      <c r="G15" s="187">
        <v>100</v>
      </c>
      <c r="H15" s="200" t="s">
        <v>66</v>
      </c>
      <c r="I15" s="236">
        <v>0.50800000000000001</v>
      </c>
      <c r="J15" s="200">
        <v>90</v>
      </c>
      <c r="K15" s="188">
        <v>849</v>
      </c>
      <c r="L15" s="230">
        <f t="shared" si="4"/>
        <v>5.2407407407407405</v>
      </c>
      <c r="M15" s="188">
        <v>662</v>
      </c>
      <c r="N15" s="237">
        <f t="shared" si="5"/>
        <v>4.0864197530864201</v>
      </c>
      <c r="O15" s="246">
        <f t="shared" si="1"/>
        <v>187</v>
      </c>
      <c r="P15" s="231">
        <f t="shared" si="2"/>
        <v>1.1543209876543203</v>
      </c>
      <c r="Q15" s="187" t="s">
        <v>66</v>
      </c>
      <c r="R15" s="188" t="s">
        <v>66</v>
      </c>
      <c r="S15" s="200" t="s">
        <v>66</v>
      </c>
      <c r="T15" s="187">
        <v>99</v>
      </c>
      <c r="U15" s="188">
        <v>63</v>
      </c>
      <c r="V15" s="201">
        <f t="shared" si="6"/>
        <v>0.61111111111111116</v>
      </c>
      <c r="W15" s="200">
        <v>-6</v>
      </c>
      <c r="X15" s="187" t="s">
        <v>66</v>
      </c>
      <c r="Y15" s="200" t="s">
        <v>66</v>
      </c>
      <c r="Z15" s="202">
        <v>50</v>
      </c>
    </row>
    <row r="16" spans="1:26">
      <c r="A16" s="177">
        <v>2010</v>
      </c>
      <c r="B16" s="186">
        <v>105</v>
      </c>
      <c r="C16" s="179">
        <v>57</v>
      </c>
      <c r="D16" s="180">
        <f t="shared" si="3"/>
        <v>0.64814814814814814</v>
      </c>
      <c r="E16" s="178" t="s">
        <v>65</v>
      </c>
      <c r="F16" s="181" t="s">
        <v>66</v>
      </c>
      <c r="G16" s="178">
        <v>116</v>
      </c>
      <c r="H16" s="181" t="s">
        <v>66</v>
      </c>
      <c r="I16" s="232">
        <v>0.49199999999999999</v>
      </c>
      <c r="J16" s="181">
        <v>83</v>
      </c>
      <c r="K16" s="179">
        <v>852</v>
      </c>
      <c r="L16" s="190">
        <f t="shared" si="4"/>
        <v>5.2592592592592595</v>
      </c>
      <c r="M16" s="179">
        <v>556</v>
      </c>
      <c r="N16" s="233">
        <f t="shared" si="5"/>
        <v>3.4320987654320989</v>
      </c>
      <c r="O16" s="245">
        <f t="shared" si="1"/>
        <v>296</v>
      </c>
      <c r="P16" s="233">
        <f t="shared" si="2"/>
        <v>1.8271604938271606</v>
      </c>
      <c r="Q16" s="178" t="s">
        <v>66</v>
      </c>
      <c r="R16" s="179" t="s">
        <v>66</v>
      </c>
      <c r="S16" s="181" t="s">
        <v>66</v>
      </c>
      <c r="T16" s="178">
        <v>111</v>
      </c>
      <c r="U16" s="179">
        <v>51</v>
      </c>
      <c r="V16" s="182">
        <f t="shared" si="6"/>
        <v>0.68518518518518523</v>
      </c>
      <c r="W16" s="181">
        <v>-6</v>
      </c>
      <c r="X16" s="178" t="s">
        <v>66</v>
      </c>
      <c r="Y16" s="181" t="s">
        <v>66</v>
      </c>
      <c r="Z16" s="183">
        <v>84</v>
      </c>
    </row>
    <row r="17" spans="1:26">
      <c r="A17" s="177">
        <v>2011</v>
      </c>
      <c r="B17" s="178">
        <v>102</v>
      </c>
      <c r="C17" s="179">
        <v>60</v>
      </c>
      <c r="D17" s="180">
        <f t="shared" si="3"/>
        <v>0.62962962962962965</v>
      </c>
      <c r="E17" s="178" t="s">
        <v>65</v>
      </c>
      <c r="F17" s="181" t="s">
        <v>66</v>
      </c>
      <c r="G17" s="178">
        <v>114</v>
      </c>
      <c r="H17" s="181">
        <v>1</v>
      </c>
      <c r="I17" s="232">
        <v>0.48499999999999999</v>
      </c>
      <c r="J17" s="181">
        <v>86</v>
      </c>
      <c r="K17" s="179">
        <v>811</v>
      </c>
      <c r="L17" s="190">
        <f t="shared" si="4"/>
        <v>5.0061728395061724</v>
      </c>
      <c r="M17" s="179">
        <v>568</v>
      </c>
      <c r="N17" s="233">
        <f t="shared" si="5"/>
        <v>3.5061728395061729</v>
      </c>
      <c r="O17" s="245">
        <f t="shared" si="1"/>
        <v>243</v>
      </c>
      <c r="P17" s="233">
        <f t="shared" si="2"/>
        <v>1.4999999999999996</v>
      </c>
      <c r="Q17" s="178" t="s">
        <v>66</v>
      </c>
      <c r="R17" s="179" t="s">
        <v>66</v>
      </c>
      <c r="S17" s="181" t="s">
        <v>66</v>
      </c>
      <c r="T17" s="178">
        <v>106</v>
      </c>
      <c r="U17" s="179">
        <v>56</v>
      </c>
      <c r="V17" s="182">
        <f t="shared" si="6"/>
        <v>0.65432098765432101</v>
      </c>
      <c r="W17" s="181">
        <v>-4</v>
      </c>
      <c r="X17" s="178" t="s">
        <v>66</v>
      </c>
      <c r="Y17" s="181" t="s">
        <v>66</v>
      </c>
      <c r="Z17" s="183">
        <v>98</v>
      </c>
    </row>
    <row r="18" spans="1:26">
      <c r="A18" s="177">
        <v>2012</v>
      </c>
      <c r="B18" s="186">
        <v>106</v>
      </c>
      <c r="C18" s="179">
        <v>56</v>
      </c>
      <c r="D18" s="180">
        <f t="shared" si="3"/>
        <v>0.65432098765432101</v>
      </c>
      <c r="E18" s="178" t="s">
        <v>65</v>
      </c>
      <c r="F18" s="181" t="s">
        <v>66</v>
      </c>
      <c r="G18" s="178">
        <v>123</v>
      </c>
      <c r="H18" s="181">
        <v>1</v>
      </c>
      <c r="I18" s="232">
        <v>0.48199999999999998</v>
      </c>
      <c r="J18" s="181">
        <v>84</v>
      </c>
      <c r="K18" s="179">
        <v>818</v>
      </c>
      <c r="L18" s="190">
        <f t="shared" si="4"/>
        <v>5.0493827160493829</v>
      </c>
      <c r="M18" s="179">
        <v>579</v>
      </c>
      <c r="N18" s="233">
        <f t="shared" si="5"/>
        <v>3.574074074074074</v>
      </c>
      <c r="O18" s="245">
        <f t="shared" si="1"/>
        <v>239</v>
      </c>
      <c r="P18" s="233">
        <f t="shared" si="2"/>
        <v>1.475308641975309</v>
      </c>
      <c r="Q18" s="178" t="s">
        <v>66</v>
      </c>
      <c r="R18" s="179" t="s">
        <v>66</v>
      </c>
      <c r="S18" s="181" t="s">
        <v>66</v>
      </c>
      <c r="T18" s="178">
        <v>106</v>
      </c>
      <c r="U18" s="179">
        <v>56</v>
      </c>
      <c r="V18" s="182">
        <f t="shared" si="6"/>
        <v>0.65432098765432101</v>
      </c>
      <c r="W18" s="181">
        <v>0</v>
      </c>
      <c r="X18" s="178" t="s">
        <v>66</v>
      </c>
      <c r="Y18" s="181" t="s">
        <v>66</v>
      </c>
      <c r="Z18" s="183">
        <v>100</v>
      </c>
    </row>
    <row r="19" spans="1:26">
      <c r="A19" s="177">
        <v>2013</v>
      </c>
      <c r="B19" s="189">
        <v>101</v>
      </c>
      <c r="C19" s="179">
        <v>61</v>
      </c>
      <c r="D19" s="180">
        <f t="shared" si="3"/>
        <v>0.62345679012345678</v>
      </c>
      <c r="E19" s="178" t="s">
        <v>65</v>
      </c>
      <c r="F19" s="181" t="s">
        <v>66</v>
      </c>
      <c r="G19" s="178">
        <v>117</v>
      </c>
      <c r="H19" s="181">
        <v>1</v>
      </c>
      <c r="I19" s="232">
        <v>0.48599999999999999</v>
      </c>
      <c r="J19" s="181">
        <v>85</v>
      </c>
      <c r="K19" s="179">
        <v>872</v>
      </c>
      <c r="L19" s="190">
        <f t="shared" si="4"/>
        <v>5.382716049382716</v>
      </c>
      <c r="M19" s="179">
        <v>625</v>
      </c>
      <c r="N19" s="233">
        <f t="shared" si="5"/>
        <v>3.8580246913580245</v>
      </c>
      <c r="O19" s="245">
        <f t="shared" si="1"/>
        <v>247</v>
      </c>
      <c r="P19" s="233">
        <f t="shared" si="2"/>
        <v>1.5246913580246915</v>
      </c>
      <c r="Q19" s="178">
        <v>32</v>
      </c>
      <c r="R19" s="179">
        <v>15</v>
      </c>
      <c r="S19" s="181">
        <v>4</v>
      </c>
      <c r="T19" s="178">
        <v>105</v>
      </c>
      <c r="U19" s="179">
        <v>57</v>
      </c>
      <c r="V19" s="182">
        <f t="shared" si="6"/>
        <v>0.64814814814814814</v>
      </c>
      <c r="W19" s="181">
        <v>-4</v>
      </c>
      <c r="X19" s="178">
        <v>7</v>
      </c>
      <c r="Y19" s="181">
        <v>6</v>
      </c>
      <c r="Z19" s="183">
        <v>111</v>
      </c>
    </row>
    <row r="20" spans="1:26">
      <c r="A20" s="177">
        <v>2014</v>
      </c>
      <c r="B20" s="178"/>
      <c r="C20" s="179"/>
      <c r="D20" s="180"/>
      <c r="E20" s="178"/>
      <c r="F20" s="181"/>
      <c r="G20" s="178"/>
      <c r="H20" s="181"/>
      <c r="I20" s="232"/>
      <c r="J20" s="181"/>
      <c r="K20" s="179"/>
      <c r="L20" s="190"/>
      <c r="M20" s="179"/>
      <c r="N20" s="233"/>
      <c r="O20" s="242"/>
      <c r="P20" s="233"/>
      <c r="Q20" s="178"/>
      <c r="R20" s="179"/>
      <c r="S20" s="181"/>
      <c r="T20" s="178"/>
      <c r="U20" s="179"/>
      <c r="V20" s="182"/>
      <c r="W20" s="181"/>
      <c r="X20" s="178"/>
      <c r="Y20" s="181"/>
      <c r="Z20" s="183"/>
    </row>
    <row r="21" spans="1:26">
      <c r="A21" s="177">
        <v>2015</v>
      </c>
      <c r="B21" s="178"/>
      <c r="C21" s="179"/>
      <c r="D21" s="180"/>
      <c r="E21" s="178"/>
      <c r="F21" s="181"/>
      <c r="G21" s="178"/>
      <c r="H21" s="181"/>
      <c r="I21" s="232"/>
      <c r="J21" s="181"/>
      <c r="K21" s="179"/>
      <c r="L21" s="190"/>
      <c r="M21" s="179"/>
      <c r="N21" s="233"/>
      <c r="O21" s="242"/>
      <c r="P21" s="233"/>
      <c r="Q21" s="178"/>
      <c r="R21" s="179"/>
      <c r="S21" s="181"/>
      <c r="T21" s="178"/>
      <c r="U21" s="179"/>
      <c r="V21" s="182"/>
      <c r="W21" s="181"/>
      <c r="X21" s="178"/>
      <c r="Y21" s="181"/>
      <c r="Z21" s="183"/>
    </row>
    <row r="22" spans="1:26" ht="13.5" thickBot="1">
      <c r="A22" s="217">
        <v>2016</v>
      </c>
      <c r="B22" s="218"/>
      <c r="C22" s="219"/>
      <c r="D22" s="220"/>
      <c r="E22" s="218"/>
      <c r="F22" s="221"/>
      <c r="G22" s="218"/>
      <c r="H22" s="221"/>
      <c r="I22" s="238"/>
      <c r="J22" s="221"/>
      <c r="K22" s="219"/>
      <c r="L22" s="222"/>
      <c r="M22" s="219"/>
      <c r="N22" s="239"/>
      <c r="O22" s="243"/>
      <c r="P22" s="239"/>
      <c r="Q22" s="218"/>
      <c r="R22" s="219"/>
      <c r="S22" s="221"/>
      <c r="T22" s="218"/>
      <c r="U22" s="219"/>
      <c r="V22" s="224"/>
      <c r="W22" s="221"/>
      <c r="X22" s="218"/>
      <c r="Y22" s="221"/>
      <c r="Z22" s="226"/>
    </row>
    <row r="23" spans="1:26">
      <c r="A23" s="203" t="s">
        <v>67</v>
      </c>
      <c r="B23" s="204">
        <f>SUM(B4:B22)</f>
        <v>1598</v>
      </c>
      <c r="C23" s="205">
        <f>SUM(C4:C22)</f>
        <v>992</v>
      </c>
      <c r="D23" s="206">
        <f t="shared" si="0"/>
        <v>0.616988416988417</v>
      </c>
      <c r="E23" s="215"/>
      <c r="F23" s="214"/>
      <c r="G23" s="208">
        <f>AVERAGE(G4:G22)</f>
        <v>110.11111111111111</v>
      </c>
      <c r="H23" s="209">
        <f>AVERAGE(H4:H22)</f>
        <v>1</v>
      </c>
      <c r="I23" s="210">
        <f>AVERAGE(I4:I22)</f>
        <v>0.49281818181818182</v>
      </c>
      <c r="J23" s="211">
        <f>AVERAGE(J4:J22)</f>
        <v>87.666666666666671</v>
      </c>
      <c r="K23" s="212">
        <f>SUM(K4:K22)</f>
        <v>13325</v>
      </c>
      <c r="L23" s="265">
        <f>+K23/(B23+C23)</f>
        <v>5.1447876447876446</v>
      </c>
      <c r="M23" s="212">
        <f>SUM(M4:M22)</f>
        <v>9972</v>
      </c>
      <c r="N23" s="212">
        <f>+M23/(B23+C23)</f>
        <v>3.8501930501930501</v>
      </c>
      <c r="O23" s="244">
        <f>+K23-M23</f>
        <v>3353</v>
      </c>
      <c r="P23" s="266">
        <f>+L23-N23</f>
        <v>1.2945945945945945</v>
      </c>
      <c r="Q23" s="208">
        <f t="shared" ref="Q23:Z23" si="7">AVERAGE(Q4:Q22)</f>
        <v>32</v>
      </c>
      <c r="R23" s="209">
        <f t="shared" si="7"/>
        <v>15</v>
      </c>
      <c r="S23" s="209">
        <f t="shared" si="7"/>
        <v>4</v>
      </c>
      <c r="T23" s="208">
        <f t="shared" si="7"/>
        <v>100.85714285714286</v>
      </c>
      <c r="U23" s="209">
        <f t="shared" si="7"/>
        <v>61.142857142857146</v>
      </c>
      <c r="V23" s="216">
        <f t="shared" si="7"/>
        <v>0.62257495590828926</v>
      </c>
      <c r="W23" s="211">
        <f t="shared" si="7"/>
        <v>-3.8571428571428572</v>
      </c>
      <c r="X23" s="209">
        <f>AVERAGE(X4:X22)</f>
        <v>8</v>
      </c>
      <c r="Y23" s="211">
        <f>AVERAGE(Y4:Y22)</f>
        <v>5.25</v>
      </c>
      <c r="Z23" s="225">
        <f t="shared" si="7"/>
        <v>78.333333333333329</v>
      </c>
    </row>
    <row r="25" spans="1:26">
      <c r="B25" s="273" t="s">
        <v>68</v>
      </c>
      <c r="C25" s="274"/>
      <c r="D25" s="275"/>
      <c r="E25" s="273" t="s">
        <v>46</v>
      </c>
      <c r="F25" s="275"/>
      <c r="G25" s="273" t="s">
        <v>47</v>
      </c>
      <c r="H25" s="275"/>
      <c r="I25" s="273" t="s">
        <v>48</v>
      </c>
      <c r="J25" s="275"/>
      <c r="K25" s="273" t="s">
        <v>49</v>
      </c>
      <c r="L25" s="274"/>
      <c r="M25" s="274"/>
      <c r="N25" s="275"/>
      <c r="O25" s="240"/>
      <c r="P25" s="241"/>
      <c r="Q25" s="273" t="s">
        <v>50</v>
      </c>
      <c r="R25" s="274"/>
      <c r="S25" s="275"/>
      <c r="T25" s="273" t="s">
        <v>51</v>
      </c>
      <c r="U25" s="274"/>
      <c r="V25" s="274"/>
      <c r="W25" s="275"/>
      <c r="X25" s="273" t="s">
        <v>52</v>
      </c>
      <c r="Y25" s="275"/>
    </row>
    <row r="26" spans="1:26" ht="13.5" thickBot="1">
      <c r="A26" s="167" t="s">
        <v>0</v>
      </c>
      <c r="B26" s="168" t="s">
        <v>1</v>
      </c>
      <c r="C26" s="169" t="s">
        <v>2</v>
      </c>
      <c r="D26" s="170" t="s">
        <v>53</v>
      </c>
      <c r="E26" s="168" t="s">
        <v>54</v>
      </c>
      <c r="F26" s="170" t="s">
        <v>55</v>
      </c>
      <c r="G26" s="168" t="s">
        <v>56</v>
      </c>
      <c r="H26" s="170" t="s">
        <v>26</v>
      </c>
      <c r="I26" s="171" t="s">
        <v>3</v>
      </c>
      <c r="J26" s="172" t="s">
        <v>57</v>
      </c>
      <c r="K26" s="171" t="s">
        <v>58</v>
      </c>
      <c r="L26" s="174"/>
      <c r="M26" s="173" t="s">
        <v>59</v>
      </c>
      <c r="N26" s="172"/>
      <c r="O26" s="271" t="s">
        <v>61</v>
      </c>
      <c r="P26" s="272"/>
      <c r="Q26" s="168" t="s">
        <v>1</v>
      </c>
      <c r="R26" s="169" t="s">
        <v>2</v>
      </c>
      <c r="S26" s="170" t="s">
        <v>60</v>
      </c>
      <c r="T26" s="168" t="s">
        <v>1</v>
      </c>
      <c r="U26" s="169" t="s">
        <v>2</v>
      </c>
      <c r="V26" s="169" t="s">
        <v>53</v>
      </c>
      <c r="W26" s="175" t="s">
        <v>61</v>
      </c>
      <c r="X26" s="168" t="s">
        <v>1</v>
      </c>
      <c r="Y26" s="170" t="s">
        <v>2</v>
      </c>
    </row>
    <row r="27" spans="1:26">
      <c r="A27" s="177">
        <v>2008</v>
      </c>
      <c r="B27" s="178">
        <v>12</v>
      </c>
      <c r="C27" s="179">
        <v>12</v>
      </c>
      <c r="D27" s="180">
        <f t="shared" ref="D27:D36" si="8">+B27/(B27+C27)</f>
        <v>0.5</v>
      </c>
      <c r="E27" s="178" t="s">
        <v>63</v>
      </c>
      <c r="F27" s="181" t="s">
        <v>66</v>
      </c>
      <c r="G27" s="249" t="s">
        <v>66</v>
      </c>
      <c r="H27" s="250" t="s">
        <v>66</v>
      </c>
      <c r="I27" s="232">
        <v>0.48899999999999999</v>
      </c>
      <c r="J27" s="181" t="s">
        <v>66</v>
      </c>
      <c r="K27" s="178">
        <v>119</v>
      </c>
      <c r="L27" s="190">
        <f>+K27/(B27+C27)</f>
        <v>4.958333333333333</v>
      </c>
      <c r="M27" s="179">
        <v>130</v>
      </c>
      <c r="N27" s="191">
        <f>+M27/(B27+C27)</f>
        <v>5.416666666666667</v>
      </c>
      <c r="O27" s="245">
        <f t="shared" ref="O27:O28" si="9">+K27-M27</f>
        <v>-11</v>
      </c>
      <c r="P27" s="233">
        <f t="shared" ref="P27:P28" si="10">+L27-N27</f>
        <v>-0.45833333333333393</v>
      </c>
      <c r="Q27" s="249" t="s">
        <v>66</v>
      </c>
      <c r="R27" s="255" t="s">
        <v>66</v>
      </c>
      <c r="S27" s="250" t="s">
        <v>66</v>
      </c>
      <c r="T27" s="249" t="s">
        <v>66</v>
      </c>
      <c r="U27" s="255" t="s">
        <v>66</v>
      </c>
      <c r="V27" s="256" t="s">
        <v>66</v>
      </c>
      <c r="W27" s="250" t="s">
        <v>66</v>
      </c>
      <c r="X27" s="178">
        <v>4</v>
      </c>
      <c r="Y27" s="181">
        <v>3</v>
      </c>
    </row>
    <row r="28" spans="1:26">
      <c r="A28" s="198">
        <v>2009</v>
      </c>
      <c r="B28" s="187">
        <v>9</v>
      </c>
      <c r="C28" s="188">
        <v>15</v>
      </c>
      <c r="D28" s="199">
        <f t="shared" si="8"/>
        <v>0.375</v>
      </c>
      <c r="E28" s="187" t="s">
        <v>81</v>
      </c>
      <c r="F28" s="200" t="s">
        <v>66</v>
      </c>
      <c r="G28" s="251" t="s">
        <v>66</v>
      </c>
      <c r="H28" s="252" t="s">
        <v>66</v>
      </c>
      <c r="I28" s="236">
        <v>0.5</v>
      </c>
      <c r="J28" s="200" t="s">
        <v>66</v>
      </c>
      <c r="K28" s="187">
        <v>135</v>
      </c>
      <c r="L28" s="230">
        <f>+K28/(B28+C28)</f>
        <v>5.625</v>
      </c>
      <c r="M28" s="188">
        <v>142</v>
      </c>
      <c r="N28" s="231">
        <f>+M28/(B28+C28)</f>
        <v>5.916666666666667</v>
      </c>
      <c r="O28" s="246">
        <f t="shared" si="9"/>
        <v>-7</v>
      </c>
      <c r="P28" s="231">
        <f t="shared" si="10"/>
        <v>-0.29166666666666696</v>
      </c>
      <c r="Q28" s="251" t="s">
        <v>66</v>
      </c>
      <c r="R28" s="257" t="s">
        <v>66</v>
      </c>
      <c r="S28" s="252" t="s">
        <v>66</v>
      </c>
      <c r="T28" s="251" t="s">
        <v>66</v>
      </c>
      <c r="U28" s="257" t="s">
        <v>66</v>
      </c>
      <c r="V28" s="258" t="s">
        <v>66</v>
      </c>
      <c r="W28" s="252" t="s">
        <v>66</v>
      </c>
      <c r="X28" s="187">
        <v>2</v>
      </c>
      <c r="Y28" s="200">
        <v>3</v>
      </c>
    </row>
    <row r="29" spans="1:26">
      <c r="A29" s="177">
        <v>2010</v>
      </c>
      <c r="B29" s="178">
        <v>13</v>
      </c>
      <c r="C29" s="179">
        <v>11</v>
      </c>
      <c r="D29" s="180">
        <f t="shared" ref="D29:D33" si="11">+B29/(B29+C29)</f>
        <v>0.54166666666666663</v>
      </c>
      <c r="E29" s="178" t="s">
        <v>66</v>
      </c>
      <c r="F29" s="181" t="s">
        <v>66</v>
      </c>
      <c r="G29" s="249" t="s">
        <v>66</v>
      </c>
      <c r="H29" s="250" t="s">
        <v>66</v>
      </c>
      <c r="I29" s="232">
        <v>0.50700000000000001</v>
      </c>
      <c r="J29" s="181" t="s">
        <v>66</v>
      </c>
      <c r="K29" s="178">
        <v>119</v>
      </c>
      <c r="L29" s="190">
        <f t="shared" ref="L29:L33" si="12">+K29/(B29+C29)</f>
        <v>4.958333333333333</v>
      </c>
      <c r="M29" s="179">
        <v>115</v>
      </c>
      <c r="N29" s="191">
        <f t="shared" ref="N29:N33" si="13">+M29/(B29+C29)</f>
        <v>4.791666666666667</v>
      </c>
      <c r="O29" s="245">
        <f t="shared" ref="O29:O33" si="14">+K29-M29</f>
        <v>4</v>
      </c>
      <c r="P29" s="233">
        <f t="shared" ref="P29:P33" si="15">+L29-N29</f>
        <v>0.16666666666666607</v>
      </c>
      <c r="Q29" s="249" t="s">
        <v>66</v>
      </c>
      <c r="R29" s="255" t="s">
        <v>66</v>
      </c>
      <c r="S29" s="250" t="s">
        <v>66</v>
      </c>
      <c r="T29" s="249" t="s">
        <v>66</v>
      </c>
      <c r="U29" s="255" t="s">
        <v>66</v>
      </c>
      <c r="V29" s="256" t="s">
        <v>66</v>
      </c>
      <c r="W29" s="250" t="s">
        <v>66</v>
      </c>
      <c r="X29" s="178">
        <v>4</v>
      </c>
      <c r="Y29" s="181">
        <v>4</v>
      </c>
    </row>
    <row r="30" spans="1:26">
      <c r="A30" s="177">
        <v>2011</v>
      </c>
      <c r="B30" s="178">
        <v>14</v>
      </c>
      <c r="C30" s="179">
        <v>10</v>
      </c>
      <c r="D30" s="180">
        <f t="shared" si="11"/>
        <v>0.58333333333333337</v>
      </c>
      <c r="E30" s="178" t="s">
        <v>66</v>
      </c>
      <c r="F30" s="181" t="s">
        <v>66</v>
      </c>
      <c r="G30" s="249" t="s">
        <v>66</v>
      </c>
      <c r="H30" s="250" t="s">
        <v>66</v>
      </c>
      <c r="I30" s="232">
        <v>0.49299999999999999</v>
      </c>
      <c r="J30" s="181" t="s">
        <v>66</v>
      </c>
      <c r="K30" s="178">
        <v>136</v>
      </c>
      <c r="L30" s="190">
        <f t="shared" si="12"/>
        <v>5.666666666666667</v>
      </c>
      <c r="M30" s="179">
        <v>140</v>
      </c>
      <c r="N30" s="191">
        <f t="shared" si="13"/>
        <v>5.833333333333333</v>
      </c>
      <c r="O30" s="245">
        <f t="shared" si="14"/>
        <v>-4</v>
      </c>
      <c r="P30" s="233">
        <f t="shared" si="15"/>
        <v>-0.16666666666666607</v>
      </c>
      <c r="Q30" s="249" t="s">
        <v>66</v>
      </c>
      <c r="R30" s="255" t="s">
        <v>66</v>
      </c>
      <c r="S30" s="250" t="s">
        <v>66</v>
      </c>
      <c r="T30" s="249" t="s">
        <v>66</v>
      </c>
      <c r="U30" s="255" t="s">
        <v>66</v>
      </c>
      <c r="V30" s="256" t="s">
        <v>66</v>
      </c>
      <c r="W30" s="250" t="s">
        <v>66</v>
      </c>
      <c r="X30" s="178">
        <v>3</v>
      </c>
      <c r="Y30" s="181">
        <v>3</v>
      </c>
    </row>
    <row r="31" spans="1:26">
      <c r="A31" s="177">
        <v>2012</v>
      </c>
      <c r="B31" s="178">
        <v>17</v>
      </c>
      <c r="C31" s="179">
        <v>7</v>
      </c>
      <c r="D31" s="180">
        <f t="shared" si="11"/>
        <v>0.70833333333333337</v>
      </c>
      <c r="E31" s="178" t="s">
        <v>66</v>
      </c>
      <c r="F31" s="181" t="s">
        <v>66</v>
      </c>
      <c r="G31" s="249" t="s">
        <v>66</v>
      </c>
      <c r="H31" s="250" t="s">
        <v>66</v>
      </c>
      <c r="I31" s="232">
        <v>0.49299999999999999</v>
      </c>
      <c r="J31" s="181" t="s">
        <v>66</v>
      </c>
      <c r="K31" s="178">
        <v>142</v>
      </c>
      <c r="L31" s="190">
        <f t="shared" si="12"/>
        <v>5.916666666666667</v>
      </c>
      <c r="M31" s="179">
        <v>134</v>
      </c>
      <c r="N31" s="191">
        <f t="shared" si="13"/>
        <v>5.583333333333333</v>
      </c>
      <c r="O31" s="245">
        <f t="shared" si="14"/>
        <v>8</v>
      </c>
      <c r="P31" s="233">
        <f t="shared" si="15"/>
        <v>0.33333333333333393</v>
      </c>
      <c r="Q31" s="249" t="s">
        <v>66</v>
      </c>
      <c r="R31" s="255" t="s">
        <v>66</v>
      </c>
      <c r="S31" s="250" t="s">
        <v>66</v>
      </c>
      <c r="T31" s="249" t="s">
        <v>66</v>
      </c>
      <c r="U31" s="255" t="s">
        <v>66</v>
      </c>
      <c r="V31" s="256" t="s">
        <v>66</v>
      </c>
      <c r="W31" s="250" t="s">
        <v>66</v>
      </c>
      <c r="X31" s="178">
        <v>6</v>
      </c>
      <c r="Y31" s="181">
        <v>2</v>
      </c>
    </row>
    <row r="32" spans="1:26">
      <c r="A32" s="177">
        <v>2013</v>
      </c>
      <c r="B32" s="178">
        <v>11</v>
      </c>
      <c r="C32" s="179">
        <v>17</v>
      </c>
      <c r="D32" s="180">
        <f t="shared" si="11"/>
        <v>0.39285714285714285</v>
      </c>
      <c r="E32" s="178" t="s">
        <v>81</v>
      </c>
      <c r="F32" s="181" t="s">
        <v>66</v>
      </c>
      <c r="G32" s="249" t="s">
        <v>66</v>
      </c>
      <c r="H32" s="250" t="s">
        <v>66</v>
      </c>
      <c r="I32" s="232">
        <v>0.497</v>
      </c>
      <c r="J32" s="181" t="s">
        <v>66</v>
      </c>
      <c r="K32" s="178">
        <v>95</v>
      </c>
      <c r="L32" s="190">
        <f t="shared" si="12"/>
        <v>3.3928571428571428</v>
      </c>
      <c r="M32" s="179">
        <v>131</v>
      </c>
      <c r="N32" s="191">
        <f t="shared" si="13"/>
        <v>4.6785714285714288</v>
      </c>
      <c r="O32" s="245">
        <f t="shared" si="14"/>
        <v>-36</v>
      </c>
      <c r="P32" s="233">
        <f t="shared" si="15"/>
        <v>-1.285714285714286</v>
      </c>
      <c r="Q32" s="249" t="s">
        <v>66</v>
      </c>
      <c r="R32" s="255" t="s">
        <v>66</v>
      </c>
      <c r="S32" s="250" t="s">
        <v>66</v>
      </c>
      <c r="T32" s="249" t="s">
        <v>66</v>
      </c>
      <c r="U32" s="255" t="s">
        <v>66</v>
      </c>
      <c r="V32" s="256" t="s">
        <v>66</v>
      </c>
      <c r="W32" s="250" t="s">
        <v>66</v>
      </c>
      <c r="X32" s="178">
        <v>2</v>
      </c>
      <c r="Y32" s="181">
        <v>3</v>
      </c>
    </row>
    <row r="33" spans="1:26">
      <c r="A33" s="177">
        <v>2014</v>
      </c>
      <c r="B33" s="178">
        <v>11</v>
      </c>
      <c r="C33" s="179">
        <v>15</v>
      </c>
      <c r="D33" s="180">
        <f t="shared" si="11"/>
        <v>0.42307692307692307</v>
      </c>
      <c r="E33" s="178" t="s">
        <v>82</v>
      </c>
      <c r="F33" s="181" t="s">
        <v>66</v>
      </c>
      <c r="G33" s="249" t="s">
        <v>66</v>
      </c>
      <c r="H33" s="250" t="s">
        <v>66</v>
      </c>
      <c r="I33" s="232">
        <v>0.51300000000000001</v>
      </c>
      <c r="J33" s="181" t="s">
        <v>66</v>
      </c>
      <c r="K33" s="178">
        <v>101</v>
      </c>
      <c r="L33" s="190">
        <f t="shared" si="12"/>
        <v>3.8846153846153846</v>
      </c>
      <c r="M33" s="179">
        <v>120</v>
      </c>
      <c r="N33" s="191">
        <f t="shared" si="13"/>
        <v>4.615384615384615</v>
      </c>
      <c r="O33" s="248">
        <f t="shared" si="14"/>
        <v>-19</v>
      </c>
      <c r="P33" s="233">
        <f t="shared" si="15"/>
        <v>-0.73076923076923039</v>
      </c>
      <c r="Q33" s="249" t="s">
        <v>66</v>
      </c>
      <c r="R33" s="255" t="s">
        <v>66</v>
      </c>
      <c r="S33" s="250" t="s">
        <v>66</v>
      </c>
      <c r="T33" s="249" t="s">
        <v>66</v>
      </c>
      <c r="U33" s="255" t="s">
        <v>66</v>
      </c>
      <c r="V33" s="256" t="s">
        <v>66</v>
      </c>
      <c r="W33" s="250" t="s">
        <v>66</v>
      </c>
      <c r="X33" s="178">
        <v>3</v>
      </c>
      <c r="Y33" s="181">
        <v>5</v>
      </c>
    </row>
    <row r="34" spans="1:26">
      <c r="A34" s="177">
        <v>2015</v>
      </c>
      <c r="B34" s="178"/>
      <c r="C34" s="179"/>
      <c r="D34" s="180"/>
      <c r="E34" s="178"/>
      <c r="F34" s="181" t="s">
        <v>66</v>
      </c>
      <c r="G34" s="249" t="s">
        <v>66</v>
      </c>
      <c r="H34" s="250" t="s">
        <v>66</v>
      </c>
      <c r="I34" s="232"/>
      <c r="J34" s="181" t="s">
        <v>66</v>
      </c>
      <c r="K34" s="178"/>
      <c r="L34" s="190"/>
      <c r="M34" s="179"/>
      <c r="N34" s="191"/>
      <c r="O34" s="233"/>
      <c r="P34" s="233"/>
      <c r="Q34" s="249" t="s">
        <v>66</v>
      </c>
      <c r="R34" s="255" t="s">
        <v>66</v>
      </c>
      <c r="S34" s="250" t="s">
        <v>66</v>
      </c>
      <c r="T34" s="249" t="s">
        <v>66</v>
      </c>
      <c r="U34" s="255" t="s">
        <v>66</v>
      </c>
      <c r="V34" s="256" t="s">
        <v>66</v>
      </c>
      <c r="W34" s="250" t="s">
        <v>66</v>
      </c>
      <c r="X34" s="178"/>
      <c r="Y34" s="181"/>
    </row>
    <row r="35" spans="1:26" ht="13.5" thickBot="1">
      <c r="A35" s="217">
        <v>2016</v>
      </c>
      <c r="B35" s="218"/>
      <c r="C35" s="219"/>
      <c r="D35" s="220"/>
      <c r="E35" s="218"/>
      <c r="F35" s="221" t="s">
        <v>66</v>
      </c>
      <c r="G35" s="253" t="s">
        <v>66</v>
      </c>
      <c r="H35" s="254" t="s">
        <v>66</v>
      </c>
      <c r="I35" s="238"/>
      <c r="J35" s="221" t="s">
        <v>66</v>
      </c>
      <c r="K35" s="218"/>
      <c r="L35" s="222"/>
      <c r="M35" s="219"/>
      <c r="N35" s="223"/>
      <c r="O35" s="239"/>
      <c r="P35" s="239"/>
      <c r="Q35" s="253" t="s">
        <v>66</v>
      </c>
      <c r="R35" s="259" t="s">
        <v>66</v>
      </c>
      <c r="S35" s="254" t="s">
        <v>66</v>
      </c>
      <c r="T35" s="253" t="s">
        <v>66</v>
      </c>
      <c r="U35" s="259" t="s">
        <v>66</v>
      </c>
      <c r="V35" s="260" t="s">
        <v>66</v>
      </c>
      <c r="W35" s="254" t="s">
        <v>66</v>
      </c>
      <c r="X35" s="218"/>
      <c r="Y35" s="221"/>
    </row>
    <row r="36" spans="1:26">
      <c r="A36" s="203" t="s">
        <v>67</v>
      </c>
      <c r="B36" s="204">
        <f>SUM(B27:B35)</f>
        <v>87</v>
      </c>
      <c r="C36" s="205">
        <f>SUM(C27:C35)</f>
        <v>87</v>
      </c>
      <c r="D36" s="206">
        <f t="shared" si="8"/>
        <v>0.5</v>
      </c>
      <c r="E36" s="215"/>
      <c r="F36" s="214"/>
      <c r="G36" s="204" t="s">
        <v>66</v>
      </c>
      <c r="H36" s="205" t="s">
        <v>66</v>
      </c>
      <c r="I36" s="210">
        <f>AVERAGE(I27:I35)</f>
        <v>0.49885714285714278</v>
      </c>
      <c r="J36" s="207"/>
      <c r="K36" s="212"/>
      <c r="L36" s="213"/>
      <c r="M36" s="212"/>
      <c r="N36" s="214"/>
      <c r="O36" s="212"/>
      <c r="P36" s="212"/>
      <c r="Q36" s="215"/>
      <c r="R36" s="212"/>
      <c r="S36" s="212"/>
      <c r="T36" s="215"/>
      <c r="U36" s="212"/>
      <c r="V36" s="216"/>
      <c r="W36" s="214"/>
      <c r="X36" s="209">
        <f>AVERAGE(X27:X35)</f>
        <v>3.4285714285714284</v>
      </c>
      <c r="Y36" s="211">
        <f>AVERAGE(Y27:Y35)</f>
        <v>3.2857142857142856</v>
      </c>
    </row>
    <row r="38" spans="1:26">
      <c r="B38" s="273" t="s">
        <v>70</v>
      </c>
      <c r="C38" s="274"/>
      <c r="D38" s="275"/>
      <c r="E38" s="273" t="s">
        <v>46</v>
      </c>
      <c r="F38" s="275"/>
      <c r="G38" s="273" t="s">
        <v>47</v>
      </c>
      <c r="H38" s="275"/>
      <c r="I38" s="273" t="s">
        <v>48</v>
      </c>
      <c r="J38" s="275"/>
      <c r="K38" s="273" t="s">
        <v>49</v>
      </c>
      <c r="L38" s="274"/>
      <c r="M38" s="274"/>
      <c r="N38" s="275"/>
      <c r="O38" s="240"/>
      <c r="P38" s="241"/>
      <c r="Q38" s="273" t="s">
        <v>50</v>
      </c>
      <c r="R38" s="274"/>
      <c r="S38" s="275"/>
      <c r="T38" s="273" t="s">
        <v>51</v>
      </c>
      <c r="U38" s="274"/>
      <c r="V38" s="274"/>
      <c r="W38" s="275"/>
      <c r="X38" s="273" t="s">
        <v>52</v>
      </c>
      <c r="Y38" s="275"/>
    </row>
    <row r="39" spans="1:26" ht="13.5" thickBot="1">
      <c r="A39" s="167" t="s">
        <v>0</v>
      </c>
      <c r="B39" s="168" t="s">
        <v>1</v>
      </c>
      <c r="C39" s="169" t="s">
        <v>2</v>
      </c>
      <c r="D39" s="170" t="s">
        <v>53</v>
      </c>
      <c r="E39" s="168" t="s">
        <v>54</v>
      </c>
      <c r="F39" s="170" t="s">
        <v>55</v>
      </c>
      <c r="G39" s="168" t="s">
        <v>56</v>
      </c>
      <c r="H39" s="170" t="s">
        <v>26</v>
      </c>
      <c r="I39" s="171" t="s">
        <v>3</v>
      </c>
      <c r="J39" s="172" t="s">
        <v>57</v>
      </c>
      <c r="K39" s="171" t="s">
        <v>58</v>
      </c>
      <c r="L39" s="174"/>
      <c r="M39" s="173" t="s">
        <v>59</v>
      </c>
      <c r="N39" s="172"/>
      <c r="O39" s="271" t="s">
        <v>61</v>
      </c>
      <c r="P39" s="272"/>
      <c r="Q39" s="168" t="s">
        <v>1</v>
      </c>
      <c r="R39" s="169" t="s">
        <v>2</v>
      </c>
      <c r="S39" s="170" t="s">
        <v>60</v>
      </c>
      <c r="T39" s="168" t="s">
        <v>1</v>
      </c>
      <c r="U39" s="169" t="s">
        <v>2</v>
      </c>
      <c r="V39" s="169" t="s">
        <v>53</v>
      </c>
      <c r="W39" s="175" t="s">
        <v>61</v>
      </c>
      <c r="X39" s="168" t="s">
        <v>1</v>
      </c>
      <c r="Y39" s="170" t="s">
        <v>2</v>
      </c>
      <c r="Z39" s="270" t="s">
        <v>71</v>
      </c>
    </row>
    <row r="40" spans="1:26">
      <c r="A40" s="177">
        <v>1998</v>
      </c>
      <c r="B40" s="186">
        <v>11</v>
      </c>
      <c r="C40" s="179">
        <v>6</v>
      </c>
      <c r="D40" s="180">
        <f>+B40/(B40+C40)</f>
        <v>0.6470588235294118</v>
      </c>
      <c r="E40" s="249" t="s">
        <v>66</v>
      </c>
      <c r="F40" s="250" t="s">
        <v>66</v>
      </c>
      <c r="G40" s="178" t="s">
        <v>66</v>
      </c>
      <c r="H40" s="250" t="s">
        <v>66</v>
      </c>
      <c r="I40" s="232" t="s">
        <v>66</v>
      </c>
      <c r="J40" s="181" t="s">
        <v>66</v>
      </c>
      <c r="K40" s="178">
        <v>43</v>
      </c>
      <c r="L40" s="190">
        <f>+K40/(B40+C40)</f>
        <v>2.5294117647058822</v>
      </c>
      <c r="M40" s="179">
        <v>41</v>
      </c>
      <c r="N40" s="191">
        <f>+M40/(B40+C40)</f>
        <v>2.4117647058823528</v>
      </c>
      <c r="O40" s="245">
        <f t="shared" ref="O40" si="16">+K40-M40</f>
        <v>2</v>
      </c>
      <c r="P40" s="233">
        <f t="shared" ref="P40" si="17">+L40-N40</f>
        <v>0.11764705882352944</v>
      </c>
      <c r="Q40" s="178">
        <v>3</v>
      </c>
      <c r="R40" s="179">
        <v>0</v>
      </c>
      <c r="S40" s="250" t="s">
        <v>66</v>
      </c>
      <c r="T40" s="249" t="s">
        <v>66</v>
      </c>
      <c r="U40" s="255" t="s">
        <v>66</v>
      </c>
      <c r="V40" s="256" t="s">
        <v>66</v>
      </c>
      <c r="W40" s="250" t="s">
        <v>66</v>
      </c>
      <c r="X40" s="178">
        <v>5</v>
      </c>
      <c r="Y40" s="181">
        <v>2</v>
      </c>
      <c r="Z40" s="267" t="s">
        <v>72</v>
      </c>
    </row>
    <row r="41" spans="1:26">
      <c r="A41" s="177">
        <v>1999</v>
      </c>
      <c r="B41" s="186">
        <v>11</v>
      </c>
      <c r="C41" s="179">
        <v>5</v>
      </c>
      <c r="D41" s="180">
        <f>+B41/(B41+C41)</f>
        <v>0.6875</v>
      </c>
      <c r="E41" s="249" t="s">
        <v>66</v>
      </c>
      <c r="F41" s="250" t="s">
        <v>66</v>
      </c>
      <c r="G41" s="178" t="s">
        <v>66</v>
      </c>
      <c r="H41" s="250" t="s">
        <v>66</v>
      </c>
      <c r="I41" s="232" t="s">
        <v>66</v>
      </c>
      <c r="J41" s="181" t="s">
        <v>66</v>
      </c>
      <c r="K41" s="178">
        <v>63</v>
      </c>
      <c r="L41" s="190">
        <f>+K41/(B41+C41)</f>
        <v>3.9375</v>
      </c>
      <c r="M41" s="179">
        <v>42</v>
      </c>
      <c r="N41" s="191">
        <f>+M41/(B41+C41)</f>
        <v>2.625</v>
      </c>
      <c r="O41" s="247">
        <f t="shared" ref="O41:O55" si="18">+K41-M41</f>
        <v>21</v>
      </c>
      <c r="P41" s="231">
        <f t="shared" ref="P41:P55" si="19">+L41-N41</f>
        <v>1.3125</v>
      </c>
      <c r="Q41" s="178">
        <v>3</v>
      </c>
      <c r="R41" s="179">
        <v>0</v>
      </c>
      <c r="S41" s="250" t="s">
        <v>66</v>
      </c>
      <c r="T41" s="249" t="s">
        <v>66</v>
      </c>
      <c r="U41" s="255" t="s">
        <v>66</v>
      </c>
      <c r="V41" s="256" t="s">
        <v>66</v>
      </c>
      <c r="W41" s="250" t="s">
        <v>66</v>
      </c>
      <c r="X41" s="178">
        <v>4</v>
      </c>
      <c r="Y41" s="181">
        <v>1</v>
      </c>
      <c r="Z41" s="268" t="s">
        <v>73</v>
      </c>
    </row>
    <row r="42" spans="1:26">
      <c r="A42" s="192">
        <v>2000</v>
      </c>
      <c r="B42" s="184">
        <v>11</v>
      </c>
      <c r="C42" s="185">
        <v>3</v>
      </c>
      <c r="D42" s="193">
        <f t="shared" ref="D42:D55" si="20">+B42/(B42+C42)</f>
        <v>0.7857142857142857</v>
      </c>
      <c r="E42" s="262" t="s">
        <v>66</v>
      </c>
      <c r="F42" s="261" t="s">
        <v>66</v>
      </c>
      <c r="G42" s="194" t="s">
        <v>66</v>
      </c>
      <c r="H42" s="261" t="s">
        <v>66</v>
      </c>
      <c r="I42" s="234" t="s">
        <v>66</v>
      </c>
      <c r="J42" s="195" t="s">
        <v>66</v>
      </c>
      <c r="K42" s="194">
        <v>56</v>
      </c>
      <c r="L42" s="228">
        <f t="shared" ref="L42:L55" si="21">+K42/(B42+C42)</f>
        <v>4</v>
      </c>
      <c r="M42" s="185">
        <v>39</v>
      </c>
      <c r="N42" s="229">
        <f t="shared" ref="N42:N55" si="22">+M42/(B42+C42)</f>
        <v>2.7857142857142856</v>
      </c>
      <c r="O42" s="245">
        <f t="shared" si="18"/>
        <v>17</v>
      </c>
      <c r="P42" s="233">
        <f t="shared" si="19"/>
        <v>1.2142857142857144</v>
      </c>
      <c r="Q42" s="194">
        <v>3</v>
      </c>
      <c r="R42" s="185">
        <v>0</v>
      </c>
      <c r="S42" s="261" t="s">
        <v>66</v>
      </c>
      <c r="T42" s="262" t="s">
        <v>66</v>
      </c>
      <c r="U42" s="263" t="s">
        <v>66</v>
      </c>
      <c r="V42" s="264" t="s">
        <v>66</v>
      </c>
      <c r="W42" s="261" t="s">
        <v>66</v>
      </c>
      <c r="X42" s="194">
        <v>6</v>
      </c>
      <c r="Y42" s="195">
        <v>1</v>
      </c>
      <c r="Z42" s="268" t="s">
        <v>74</v>
      </c>
    </row>
    <row r="43" spans="1:26">
      <c r="A43" s="177">
        <v>2001</v>
      </c>
      <c r="B43" s="186">
        <v>11</v>
      </c>
      <c r="C43" s="179">
        <v>4</v>
      </c>
      <c r="D43" s="180">
        <f t="shared" si="20"/>
        <v>0.73333333333333328</v>
      </c>
      <c r="E43" s="249" t="s">
        <v>66</v>
      </c>
      <c r="F43" s="250" t="s">
        <v>66</v>
      </c>
      <c r="G43" s="178" t="s">
        <v>66</v>
      </c>
      <c r="H43" s="250" t="s">
        <v>66</v>
      </c>
      <c r="I43" s="232" t="s">
        <v>66</v>
      </c>
      <c r="J43" s="181" t="s">
        <v>66</v>
      </c>
      <c r="K43" s="178" t="s">
        <v>66</v>
      </c>
      <c r="L43" s="190" t="s">
        <v>66</v>
      </c>
      <c r="M43" s="179" t="s">
        <v>66</v>
      </c>
      <c r="N43" s="191" t="s">
        <v>66</v>
      </c>
      <c r="O43" s="245" t="s">
        <v>66</v>
      </c>
      <c r="P43" s="233" t="s">
        <v>66</v>
      </c>
      <c r="Q43" s="178">
        <v>3</v>
      </c>
      <c r="R43" s="179">
        <v>0</v>
      </c>
      <c r="S43" s="250" t="s">
        <v>66</v>
      </c>
      <c r="T43" s="249" t="s">
        <v>66</v>
      </c>
      <c r="U43" s="255" t="s">
        <v>66</v>
      </c>
      <c r="V43" s="256" t="s">
        <v>66</v>
      </c>
      <c r="W43" s="250" t="s">
        <v>66</v>
      </c>
      <c r="X43" s="178" t="s">
        <v>66</v>
      </c>
      <c r="Y43" s="181" t="s">
        <v>66</v>
      </c>
      <c r="Z43" s="268" t="s">
        <v>74</v>
      </c>
    </row>
    <row r="44" spans="1:26">
      <c r="A44" s="177">
        <v>2002</v>
      </c>
      <c r="B44" s="178">
        <v>1</v>
      </c>
      <c r="C44" s="179">
        <v>3</v>
      </c>
      <c r="D44" s="180">
        <f t="shared" si="20"/>
        <v>0.25</v>
      </c>
      <c r="E44" s="249" t="s">
        <v>66</v>
      </c>
      <c r="F44" s="250" t="s">
        <v>66</v>
      </c>
      <c r="G44" s="178" t="s">
        <v>66</v>
      </c>
      <c r="H44" s="250" t="s">
        <v>66</v>
      </c>
      <c r="I44" s="232" t="s">
        <v>66</v>
      </c>
      <c r="J44" s="181" t="s">
        <v>66</v>
      </c>
      <c r="K44" s="178" t="s">
        <v>66</v>
      </c>
      <c r="L44" s="190" t="s">
        <v>66</v>
      </c>
      <c r="M44" s="179" t="s">
        <v>66</v>
      </c>
      <c r="N44" s="191" t="s">
        <v>66</v>
      </c>
      <c r="O44" s="245" t="s">
        <v>66</v>
      </c>
      <c r="P44" s="233" t="s">
        <v>66</v>
      </c>
      <c r="Q44" s="178">
        <v>0</v>
      </c>
      <c r="R44" s="179">
        <v>1</v>
      </c>
      <c r="S44" s="250" t="s">
        <v>66</v>
      </c>
      <c r="T44" s="249" t="s">
        <v>66</v>
      </c>
      <c r="U44" s="255" t="s">
        <v>66</v>
      </c>
      <c r="V44" s="256" t="s">
        <v>66</v>
      </c>
      <c r="W44" s="250" t="s">
        <v>66</v>
      </c>
      <c r="X44" s="178" t="s">
        <v>66</v>
      </c>
      <c r="Y44" s="181" t="s">
        <v>66</v>
      </c>
      <c r="Z44" s="269" t="s">
        <v>75</v>
      </c>
    </row>
    <row r="45" spans="1:26">
      <c r="A45" s="177">
        <v>2003</v>
      </c>
      <c r="B45" s="186">
        <v>11</v>
      </c>
      <c r="C45" s="179">
        <v>0</v>
      </c>
      <c r="D45" s="180">
        <f t="shared" si="20"/>
        <v>1</v>
      </c>
      <c r="E45" s="249" t="s">
        <v>66</v>
      </c>
      <c r="F45" s="250" t="s">
        <v>66</v>
      </c>
      <c r="G45" s="178" t="s">
        <v>66</v>
      </c>
      <c r="H45" s="250" t="s">
        <v>66</v>
      </c>
      <c r="I45" s="232">
        <v>0.52700000000000002</v>
      </c>
      <c r="J45" s="181" t="s">
        <v>66</v>
      </c>
      <c r="K45" s="178">
        <v>58</v>
      </c>
      <c r="L45" s="190">
        <f t="shared" si="21"/>
        <v>5.2727272727272725</v>
      </c>
      <c r="M45" s="179">
        <v>28</v>
      </c>
      <c r="N45" s="191">
        <f t="shared" si="22"/>
        <v>2.5454545454545454</v>
      </c>
      <c r="O45" s="245">
        <f t="shared" si="18"/>
        <v>30</v>
      </c>
      <c r="P45" s="233">
        <f t="shared" si="19"/>
        <v>2.7272727272727271</v>
      </c>
      <c r="Q45" s="178">
        <v>3</v>
      </c>
      <c r="R45" s="179">
        <v>0</v>
      </c>
      <c r="S45" s="250" t="s">
        <v>66</v>
      </c>
      <c r="T45" s="249" t="s">
        <v>66</v>
      </c>
      <c r="U45" s="255" t="s">
        <v>66</v>
      </c>
      <c r="V45" s="256" t="s">
        <v>66</v>
      </c>
      <c r="W45" s="250" t="s">
        <v>66</v>
      </c>
      <c r="X45" s="178">
        <v>11</v>
      </c>
      <c r="Y45" s="181">
        <v>0</v>
      </c>
      <c r="Z45" s="268" t="s">
        <v>76</v>
      </c>
    </row>
    <row r="46" spans="1:26">
      <c r="A46" s="177">
        <v>2004</v>
      </c>
      <c r="B46" s="186">
        <v>11</v>
      </c>
      <c r="C46" s="179">
        <v>7</v>
      </c>
      <c r="D46" s="180">
        <f t="shared" si="20"/>
        <v>0.61111111111111116</v>
      </c>
      <c r="E46" s="249" t="s">
        <v>66</v>
      </c>
      <c r="F46" s="250" t="s">
        <v>66</v>
      </c>
      <c r="G46" s="178" t="s">
        <v>66</v>
      </c>
      <c r="H46" s="250" t="s">
        <v>66</v>
      </c>
      <c r="I46" s="232">
        <v>0.52700000000000002</v>
      </c>
      <c r="J46" s="181" t="s">
        <v>66</v>
      </c>
      <c r="K46" s="178">
        <v>92</v>
      </c>
      <c r="L46" s="190">
        <f t="shared" si="21"/>
        <v>5.1111111111111107</v>
      </c>
      <c r="M46" s="179">
        <v>76</v>
      </c>
      <c r="N46" s="191">
        <f t="shared" si="22"/>
        <v>4.2222222222222223</v>
      </c>
      <c r="O46" s="245">
        <f t="shared" si="18"/>
        <v>16</v>
      </c>
      <c r="P46" s="233">
        <f t="shared" si="19"/>
        <v>0.8888888888888884</v>
      </c>
      <c r="Q46" s="178">
        <v>3</v>
      </c>
      <c r="R46" s="179">
        <v>0</v>
      </c>
      <c r="S46" s="250" t="s">
        <v>66</v>
      </c>
      <c r="T46" s="249" t="s">
        <v>66</v>
      </c>
      <c r="U46" s="255" t="s">
        <v>66</v>
      </c>
      <c r="V46" s="256" t="s">
        <v>66</v>
      </c>
      <c r="W46" s="250" t="s">
        <v>66</v>
      </c>
      <c r="X46" s="178">
        <v>4</v>
      </c>
      <c r="Y46" s="181">
        <v>3</v>
      </c>
      <c r="Z46" s="268" t="s">
        <v>77</v>
      </c>
    </row>
    <row r="47" spans="1:26">
      <c r="A47" s="177">
        <v>2005</v>
      </c>
      <c r="B47" s="186">
        <v>11</v>
      </c>
      <c r="C47" s="179">
        <v>6</v>
      </c>
      <c r="D47" s="180">
        <f t="shared" si="20"/>
        <v>0.6470588235294118</v>
      </c>
      <c r="E47" s="249" t="s">
        <v>66</v>
      </c>
      <c r="F47" s="250" t="s">
        <v>66</v>
      </c>
      <c r="G47" s="178">
        <v>118</v>
      </c>
      <c r="H47" s="250" t="s">
        <v>66</v>
      </c>
      <c r="I47" s="232">
        <v>0.56100000000000005</v>
      </c>
      <c r="J47" s="181">
        <v>101</v>
      </c>
      <c r="K47" s="178">
        <v>82</v>
      </c>
      <c r="L47" s="190">
        <f t="shared" si="21"/>
        <v>4.8235294117647056</v>
      </c>
      <c r="M47" s="179">
        <v>69</v>
      </c>
      <c r="N47" s="191">
        <f t="shared" si="22"/>
        <v>4.0588235294117645</v>
      </c>
      <c r="O47" s="245">
        <f t="shared" si="18"/>
        <v>13</v>
      </c>
      <c r="P47" s="233">
        <f t="shared" si="19"/>
        <v>0.76470588235294112</v>
      </c>
      <c r="Q47" s="178">
        <v>3</v>
      </c>
      <c r="R47" s="179">
        <v>0</v>
      </c>
      <c r="S47" s="250" t="s">
        <v>66</v>
      </c>
      <c r="T47" s="249" t="s">
        <v>66</v>
      </c>
      <c r="U47" s="255" t="s">
        <v>66</v>
      </c>
      <c r="V47" s="256" t="s">
        <v>66</v>
      </c>
      <c r="W47" s="250" t="s">
        <v>66</v>
      </c>
      <c r="X47" s="178">
        <v>4</v>
      </c>
      <c r="Y47" s="181">
        <v>2</v>
      </c>
      <c r="Z47" s="268" t="s">
        <v>78</v>
      </c>
    </row>
    <row r="48" spans="1:26">
      <c r="A48" s="177">
        <v>2006</v>
      </c>
      <c r="B48" s="178">
        <v>1</v>
      </c>
      <c r="C48" s="179">
        <v>3</v>
      </c>
      <c r="D48" s="180">
        <f t="shared" si="20"/>
        <v>0.25</v>
      </c>
      <c r="E48" s="249" t="s">
        <v>66</v>
      </c>
      <c r="F48" s="250" t="s">
        <v>66</v>
      </c>
      <c r="G48" s="178">
        <v>110</v>
      </c>
      <c r="H48" s="250" t="s">
        <v>66</v>
      </c>
      <c r="I48" s="232">
        <v>0.51800000000000002</v>
      </c>
      <c r="J48" s="181">
        <v>95</v>
      </c>
      <c r="K48" s="178">
        <v>14</v>
      </c>
      <c r="L48" s="190">
        <f t="shared" si="21"/>
        <v>3.5</v>
      </c>
      <c r="M48" s="179">
        <v>22</v>
      </c>
      <c r="N48" s="191">
        <f t="shared" si="22"/>
        <v>5.5</v>
      </c>
      <c r="O48" s="245">
        <f t="shared" si="18"/>
        <v>-8</v>
      </c>
      <c r="P48" s="233">
        <f t="shared" si="19"/>
        <v>-2</v>
      </c>
      <c r="Q48" s="178">
        <v>0</v>
      </c>
      <c r="R48" s="179">
        <v>1</v>
      </c>
      <c r="S48" s="250" t="s">
        <v>66</v>
      </c>
      <c r="T48" s="249" t="s">
        <v>66</v>
      </c>
      <c r="U48" s="255" t="s">
        <v>66</v>
      </c>
      <c r="V48" s="256" t="s">
        <v>66</v>
      </c>
      <c r="W48" s="250" t="s">
        <v>66</v>
      </c>
      <c r="X48" s="178">
        <v>1</v>
      </c>
      <c r="Y48" s="181">
        <v>3</v>
      </c>
      <c r="Z48" s="269" t="s">
        <v>79</v>
      </c>
    </row>
    <row r="49" spans="1:26">
      <c r="A49" s="177">
        <v>2007</v>
      </c>
      <c r="B49" s="178">
        <v>1</v>
      </c>
      <c r="C49" s="179">
        <v>3</v>
      </c>
      <c r="D49" s="180">
        <f t="shared" si="20"/>
        <v>0.25</v>
      </c>
      <c r="E49" s="249" t="s">
        <v>66</v>
      </c>
      <c r="F49" s="250" t="s">
        <v>66</v>
      </c>
      <c r="G49" s="178">
        <v>100</v>
      </c>
      <c r="H49" s="250" t="s">
        <v>66</v>
      </c>
      <c r="I49" s="232">
        <v>0.55500000000000005</v>
      </c>
      <c r="J49" s="181">
        <v>112</v>
      </c>
      <c r="K49" s="178">
        <v>8</v>
      </c>
      <c r="L49" s="190">
        <f t="shared" si="21"/>
        <v>2</v>
      </c>
      <c r="M49" s="179">
        <v>16</v>
      </c>
      <c r="N49" s="191">
        <f t="shared" si="22"/>
        <v>4</v>
      </c>
      <c r="O49" s="245">
        <f t="shared" si="18"/>
        <v>-8</v>
      </c>
      <c r="P49" s="233">
        <f t="shared" si="19"/>
        <v>-2</v>
      </c>
      <c r="Q49" s="178">
        <v>0</v>
      </c>
      <c r="R49" s="179">
        <v>1</v>
      </c>
      <c r="S49" s="250" t="s">
        <v>66</v>
      </c>
      <c r="T49" s="249" t="s">
        <v>66</v>
      </c>
      <c r="U49" s="255" t="s">
        <v>66</v>
      </c>
      <c r="V49" s="256" t="s">
        <v>66</v>
      </c>
      <c r="W49" s="250" t="s">
        <v>66</v>
      </c>
      <c r="X49" s="178">
        <v>1</v>
      </c>
      <c r="Y49" s="181">
        <v>3</v>
      </c>
      <c r="Z49" s="269" t="s">
        <v>75</v>
      </c>
    </row>
    <row r="50" spans="1:26">
      <c r="A50" s="177">
        <v>2008</v>
      </c>
      <c r="B50" s="178" t="s">
        <v>66</v>
      </c>
      <c r="C50" s="179" t="s">
        <v>66</v>
      </c>
      <c r="D50" s="180" t="s">
        <v>66</v>
      </c>
      <c r="E50" s="249" t="s">
        <v>66</v>
      </c>
      <c r="F50" s="250" t="s">
        <v>66</v>
      </c>
      <c r="G50" s="178"/>
      <c r="H50" s="250" t="s">
        <v>66</v>
      </c>
      <c r="I50" s="232" t="s">
        <v>66</v>
      </c>
      <c r="J50" s="181" t="s">
        <v>66</v>
      </c>
      <c r="K50" s="178" t="s">
        <v>66</v>
      </c>
      <c r="L50" s="190" t="s">
        <v>66</v>
      </c>
      <c r="M50" s="179" t="s">
        <v>66</v>
      </c>
      <c r="N50" s="191" t="s">
        <v>66</v>
      </c>
      <c r="O50" s="245" t="s">
        <v>66</v>
      </c>
      <c r="P50" s="233" t="s">
        <v>66</v>
      </c>
      <c r="Q50" s="178" t="s">
        <v>66</v>
      </c>
      <c r="R50" s="179" t="s">
        <v>66</v>
      </c>
      <c r="S50" s="250" t="s">
        <v>66</v>
      </c>
      <c r="T50" s="249" t="s">
        <v>66</v>
      </c>
      <c r="U50" s="255" t="s">
        <v>66</v>
      </c>
      <c r="V50" s="256" t="s">
        <v>66</v>
      </c>
      <c r="W50" s="250" t="s">
        <v>66</v>
      </c>
      <c r="X50" s="178" t="s">
        <v>66</v>
      </c>
      <c r="Y50" s="181" t="s">
        <v>66</v>
      </c>
      <c r="Z50" s="269"/>
    </row>
    <row r="51" spans="1:26">
      <c r="A51" s="198">
        <v>2009</v>
      </c>
      <c r="B51" s="187">
        <v>4</v>
      </c>
      <c r="C51" s="188">
        <v>5</v>
      </c>
      <c r="D51" s="199">
        <f t="shared" si="20"/>
        <v>0.44444444444444442</v>
      </c>
      <c r="E51" s="251" t="s">
        <v>66</v>
      </c>
      <c r="F51" s="252" t="s">
        <v>66</v>
      </c>
      <c r="G51" s="187">
        <v>100</v>
      </c>
      <c r="H51" s="252" t="s">
        <v>66</v>
      </c>
      <c r="I51" s="236">
        <v>0.60199999999999998</v>
      </c>
      <c r="J51" s="200">
        <v>112</v>
      </c>
      <c r="K51" s="187">
        <v>30</v>
      </c>
      <c r="L51" s="230">
        <f t="shared" si="21"/>
        <v>3.3333333333333335</v>
      </c>
      <c r="M51" s="188">
        <v>39</v>
      </c>
      <c r="N51" s="231">
        <f t="shared" si="22"/>
        <v>4.333333333333333</v>
      </c>
      <c r="O51" s="247">
        <f t="shared" si="18"/>
        <v>-9</v>
      </c>
      <c r="P51" s="231">
        <f t="shared" si="19"/>
        <v>-0.99999999999999956</v>
      </c>
      <c r="Q51" s="187">
        <v>1</v>
      </c>
      <c r="R51" s="188">
        <v>1</v>
      </c>
      <c r="S51" s="252" t="s">
        <v>66</v>
      </c>
      <c r="T51" s="251" t="s">
        <v>66</v>
      </c>
      <c r="U51" s="257" t="s">
        <v>66</v>
      </c>
      <c r="V51" s="258" t="s">
        <v>66</v>
      </c>
      <c r="W51" s="252" t="s">
        <v>66</v>
      </c>
      <c r="X51" s="187">
        <v>2</v>
      </c>
      <c r="Y51" s="200">
        <v>3</v>
      </c>
      <c r="Z51" s="269" t="s">
        <v>80</v>
      </c>
    </row>
    <row r="52" spans="1:26">
      <c r="A52" s="177">
        <v>2010</v>
      </c>
      <c r="B52" s="186">
        <v>11</v>
      </c>
      <c r="C52" s="179">
        <v>6</v>
      </c>
      <c r="D52" s="180">
        <f t="shared" si="20"/>
        <v>0.6470588235294118</v>
      </c>
      <c r="E52" s="249" t="s">
        <v>66</v>
      </c>
      <c r="F52" s="250" t="s">
        <v>66</v>
      </c>
      <c r="G52" s="178">
        <v>116</v>
      </c>
      <c r="H52" s="250" t="s">
        <v>66</v>
      </c>
      <c r="I52" s="232">
        <v>0.61299999999999999</v>
      </c>
      <c r="J52" s="181">
        <v>116</v>
      </c>
      <c r="K52" s="178">
        <v>104</v>
      </c>
      <c r="L52" s="190">
        <f t="shared" si="21"/>
        <v>6.117647058823529</v>
      </c>
      <c r="M52" s="179">
        <v>62</v>
      </c>
      <c r="N52" s="191">
        <f t="shared" si="22"/>
        <v>3.6470588235294117</v>
      </c>
      <c r="O52" s="245">
        <f t="shared" si="18"/>
        <v>42</v>
      </c>
      <c r="P52" s="233">
        <f t="shared" si="19"/>
        <v>2.4705882352941173</v>
      </c>
      <c r="Q52" s="178">
        <v>3</v>
      </c>
      <c r="R52" s="179">
        <v>0</v>
      </c>
      <c r="S52" s="250" t="s">
        <v>66</v>
      </c>
      <c r="T52" s="249" t="s">
        <v>66</v>
      </c>
      <c r="U52" s="255" t="s">
        <v>66</v>
      </c>
      <c r="V52" s="256" t="s">
        <v>66</v>
      </c>
      <c r="W52" s="250" t="s">
        <v>66</v>
      </c>
      <c r="X52" s="178">
        <v>4</v>
      </c>
      <c r="Y52" s="181">
        <v>3</v>
      </c>
      <c r="Z52" s="268" t="s">
        <v>78</v>
      </c>
    </row>
    <row r="53" spans="1:26">
      <c r="A53" s="177">
        <v>2011</v>
      </c>
      <c r="B53" s="186">
        <v>11</v>
      </c>
      <c r="C53" s="179">
        <v>3</v>
      </c>
      <c r="D53" s="180">
        <f t="shared" si="20"/>
        <v>0.7857142857142857</v>
      </c>
      <c r="E53" s="249" t="s">
        <v>66</v>
      </c>
      <c r="F53" s="250" t="s">
        <v>66</v>
      </c>
      <c r="G53" s="178">
        <v>114</v>
      </c>
      <c r="H53" s="250" t="s">
        <v>66</v>
      </c>
      <c r="I53" s="232">
        <v>0.58399999999999996</v>
      </c>
      <c r="J53" s="181">
        <v>108</v>
      </c>
      <c r="K53" s="178">
        <v>64</v>
      </c>
      <c r="L53" s="190">
        <f t="shared" si="21"/>
        <v>4.5714285714285712</v>
      </c>
      <c r="M53" s="179">
        <v>44</v>
      </c>
      <c r="N53" s="191">
        <f t="shared" si="22"/>
        <v>3.1428571428571428</v>
      </c>
      <c r="O53" s="245">
        <f t="shared" si="18"/>
        <v>20</v>
      </c>
      <c r="P53" s="233">
        <f t="shared" si="19"/>
        <v>1.4285714285714284</v>
      </c>
      <c r="Q53" s="178">
        <v>3</v>
      </c>
      <c r="R53" s="179">
        <v>0</v>
      </c>
      <c r="S53" s="250" t="s">
        <v>66</v>
      </c>
      <c r="T53" s="249" t="s">
        <v>66</v>
      </c>
      <c r="U53" s="255" t="s">
        <v>66</v>
      </c>
      <c r="V53" s="256" t="s">
        <v>66</v>
      </c>
      <c r="W53" s="250" t="s">
        <v>66</v>
      </c>
      <c r="X53" s="178">
        <v>7</v>
      </c>
      <c r="Y53" s="181">
        <v>1</v>
      </c>
      <c r="Z53" s="268" t="s">
        <v>73</v>
      </c>
    </row>
    <row r="54" spans="1:26">
      <c r="A54" s="177">
        <v>2012</v>
      </c>
      <c r="B54" s="186">
        <v>11</v>
      </c>
      <c r="C54" s="179">
        <v>4</v>
      </c>
      <c r="D54" s="180">
        <f t="shared" si="20"/>
        <v>0.73333333333333328</v>
      </c>
      <c r="E54" s="249" t="s">
        <v>66</v>
      </c>
      <c r="F54" s="250" t="s">
        <v>66</v>
      </c>
      <c r="G54" s="178">
        <v>123</v>
      </c>
      <c r="H54" s="250" t="s">
        <v>66</v>
      </c>
      <c r="I54" s="232">
        <v>0.59</v>
      </c>
      <c r="J54" s="181">
        <v>109</v>
      </c>
      <c r="K54" s="178">
        <v>92</v>
      </c>
      <c r="L54" s="190">
        <f t="shared" si="21"/>
        <v>6.1333333333333337</v>
      </c>
      <c r="M54" s="179">
        <v>46</v>
      </c>
      <c r="N54" s="191">
        <f t="shared" si="22"/>
        <v>3.0666666666666669</v>
      </c>
      <c r="O54" s="245">
        <f t="shared" si="18"/>
        <v>46</v>
      </c>
      <c r="P54" s="233">
        <f t="shared" si="19"/>
        <v>3.0666666666666669</v>
      </c>
      <c r="Q54" s="178">
        <v>3</v>
      </c>
      <c r="R54" s="179">
        <v>0</v>
      </c>
      <c r="S54" s="250" t="s">
        <v>66</v>
      </c>
      <c r="T54" s="249" t="s">
        <v>66</v>
      </c>
      <c r="U54" s="255" t="s">
        <v>66</v>
      </c>
      <c r="V54" s="256" t="s">
        <v>66</v>
      </c>
      <c r="W54" s="250" t="s">
        <v>66</v>
      </c>
      <c r="X54" s="178">
        <v>6</v>
      </c>
      <c r="Y54" s="181">
        <v>2</v>
      </c>
      <c r="Z54" s="268" t="s">
        <v>73</v>
      </c>
    </row>
    <row r="55" spans="1:26">
      <c r="A55" s="177">
        <v>2013</v>
      </c>
      <c r="B55" s="186">
        <v>11</v>
      </c>
      <c r="C55" s="179">
        <v>4</v>
      </c>
      <c r="D55" s="180">
        <f t="shared" si="20"/>
        <v>0.73333333333333328</v>
      </c>
      <c r="E55" s="249" t="s">
        <v>66</v>
      </c>
      <c r="F55" s="250" t="s">
        <v>66</v>
      </c>
      <c r="G55" s="178">
        <v>117</v>
      </c>
      <c r="H55" s="250" t="s">
        <v>66</v>
      </c>
      <c r="I55" s="232">
        <v>0.55600000000000005</v>
      </c>
      <c r="J55" s="181">
        <v>98</v>
      </c>
      <c r="K55" s="178">
        <v>58</v>
      </c>
      <c r="L55" s="190">
        <f t="shared" si="21"/>
        <v>3.8666666666666667</v>
      </c>
      <c r="M55" s="179">
        <v>38</v>
      </c>
      <c r="N55" s="191">
        <f t="shared" si="22"/>
        <v>2.5333333333333332</v>
      </c>
      <c r="O55" s="245">
        <f t="shared" si="18"/>
        <v>20</v>
      </c>
      <c r="P55" s="233">
        <f t="shared" si="19"/>
        <v>1.3333333333333335</v>
      </c>
      <c r="Q55" s="178">
        <v>3</v>
      </c>
      <c r="R55" s="179">
        <v>0</v>
      </c>
      <c r="S55" s="250" t="s">
        <v>66</v>
      </c>
      <c r="T55" s="249" t="s">
        <v>66</v>
      </c>
      <c r="U55" s="255" t="s">
        <v>66</v>
      </c>
      <c r="V55" s="256" t="s">
        <v>66</v>
      </c>
      <c r="W55" s="250" t="s">
        <v>66</v>
      </c>
      <c r="X55" s="178">
        <v>6</v>
      </c>
      <c r="Y55" s="181">
        <v>2</v>
      </c>
      <c r="Z55" s="268" t="s">
        <v>73</v>
      </c>
    </row>
    <row r="56" spans="1:26">
      <c r="A56" s="177">
        <v>2014</v>
      </c>
      <c r="B56" s="178"/>
      <c r="C56" s="179"/>
      <c r="D56" s="180"/>
      <c r="E56" s="249" t="s">
        <v>66</v>
      </c>
      <c r="F56" s="250" t="s">
        <v>66</v>
      </c>
      <c r="G56" s="178"/>
      <c r="H56" s="250" t="s">
        <v>66</v>
      </c>
      <c r="I56" s="232"/>
      <c r="J56" s="181"/>
      <c r="K56" s="178"/>
      <c r="L56" s="190"/>
      <c r="M56" s="179"/>
      <c r="N56" s="191"/>
      <c r="O56" s="233"/>
      <c r="P56" s="233"/>
      <c r="Q56" s="178"/>
      <c r="R56" s="179"/>
      <c r="S56" s="250" t="s">
        <v>66</v>
      </c>
      <c r="T56" s="249" t="s">
        <v>66</v>
      </c>
      <c r="U56" s="255" t="s">
        <v>66</v>
      </c>
      <c r="V56" s="256" t="s">
        <v>66</v>
      </c>
      <c r="W56" s="250" t="s">
        <v>66</v>
      </c>
      <c r="X56" s="178"/>
      <c r="Y56" s="181"/>
      <c r="Z56" s="178"/>
    </row>
    <row r="57" spans="1:26">
      <c r="A57" s="177">
        <v>2015</v>
      </c>
      <c r="B57" s="178"/>
      <c r="C57" s="179"/>
      <c r="D57" s="180"/>
      <c r="E57" s="249" t="s">
        <v>66</v>
      </c>
      <c r="F57" s="250" t="s">
        <v>66</v>
      </c>
      <c r="G57" s="178"/>
      <c r="H57" s="250" t="s">
        <v>66</v>
      </c>
      <c r="I57" s="232"/>
      <c r="J57" s="181"/>
      <c r="K57" s="178"/>
      <c r="L57" s="190"/>
      <c r="M57" s="179"/>
      <c r="N57" s="191"/>
      <c r="O57" s="233"/>
      <c r="P57" s="233"/>
      <c r="Q57" s="178"/>
      <c r="R57" s="179"/>
      <c r="S57" s="250" t="s">
        <v>66</v>
      </c>
      <c r="T57" s="249" t="s">
        <v>66</v>
      </c>
      <c r="U57" s="255" t="s">
        <v>66</v>
      </c>
      <c r="V57" s="256" t="s">
        <v>66</v>
      </c>
      <c r="W57" s="250" t="s">
        <v>66</v>
      </c>
      <c r="X57" s="178"/>
      <c r="Y57" s="181"/>
      <c r="Z57" s="178"/>
    </row>
    <row r="58" spans="1:26" ht="13.5" thickBot="1">
      <c r="A58" s="217">
        <v>2016</v>
      </c>
      <c r="B58" s="218"/>
      <c r="C58" s="219"/>
      <c r="D58" s="220"/>
      <c r="E58" s="253" t="s">
        <v>66</v>
      </c>
      <c r="F58" s="254" t="s">
        <v>66</v>
      </c>
      <c r="G58" s="218"/>
      <c r="H58" s="254" t="s">
        <v>66</v>
      </c>
      <c r="I58" s="238"/>
      <c r="J58" s="221"/>
      <c r="K58" s="218"/>
      <c r="L58" s="222"/>
      <c r="M58" s="219"/>
      <c r="N58" s="223"/>
      <c r="O58" s="239"/>
      <c r="P58" s="239"/>
      <c r="Q58" s="218"/>
      <c r="R58" s="219"/>
      <c r="S58" s="254" t="s">
        <v>66</v>
      </c>
      <c r="T58" s="253" t="s">
        <v>66</v>
      </c>
      <c r="U58" s="259" t="s">
        <v>66</v>
      </c>
      <c r="V58" s="260" t="s">
        <v>66</v>
      </c>
      <c r="W58" s="254" t="s">
        <v>66</v>
      </c>
      <c r="X58" s="218"/>
      <c r="Y58" s="221"/>
      <c r="Z58" s="227"/>
    </row>
    <row r="59" spans="1:26">
      <c r="A59" s="203" t="s">
        <v>67</v>
      </c>
      <c r="B59" s="204">
        <f>SUM(B40:B58)</f>
        <v>128</v>
      </c>
      <c r="C59" s="205">
        <f>SUM(C40:C58)</f>
        <v>62</v>
      </c>
      <c r="D59" s="206">
        <f>+B59/(B59+C59)</f>
        <v>0.67368421052631577</v>
      </c>
      <c r="E59" s="204" t="s">
        <v>66</v>
      </c>
      <c r="F59" s="207" t="s">
        <v>66</v>
      </c>
      <c r="G59" s="208">
        <f>AVERAGE(G40:G58)</f>
        <v>112.25</v>
      </c>
      <c r="H59" s="209"/>
      <c r="I59" s="210">
        <f>AVERAGE(I40:I58)</f>
        <v>0.56330000000000002</v>
      </c>
      <c r="J59" s="211">
        <f>AVERAGE(J40:J58)</f>
        <v>106.375</v>
      </c>
      <c r="K59" s="212"/>
      <c r="L59" s="213"/>
      <c r="M59" s="212"/>
      <c r="N59" s="214"/>
      <c r="O59" s="212"/>
      <c r="P59" s="212"/>
      <c r="Q59" s="208">
        <f>AVERAGE(Q40:Q58)</f>
        <v>2.2666666666666666</v>
      </c>
      <c r="R59" s="209">
        <f>AVERAGE(R40:R58)</f>
        <v>0.26666666666666666</v>
      </c>
      <c r="S59" s="209"/>
      <c r="T59" s="215"/>
      <c r="U59" s="212"/>
      <c r="V59" s="216"/>
      <c r="W59" s="214"/>
      <c r="X59" s="209">
        <f>AVERAGE(X40:X58)</f>
        <v>4.6923076923076925</v>
      </c>
      <c r="Y59" s="211">
        <f>AVERAGE(Y40:Y58)</f>
        <v>2</v>
      </c>
    </row>
  </sheetData>
  <mergeCells count="27">
    <mergeCell ref="B38:D38"/>
    <mergeCell ref="E38:F38"/>
    <mergeCell ref="G38:H38"/>
    <mergeCell ref="I38:J38"/>
    <mergeCell ref="K38:N38"/>
    <mergeCell ref="B2:D2"/>
    <mergeCell ref="E2:F2"/>
    <mergeCell ref="G2:H2"/>
    <mergeCell ref="I2:J2"/>
    <mergeCell ref="K2:N2"/>
    <mergeCell ref="B25:D25"/>
    <mergeCell ref="E25:F25"/>
    <mergeCell ref="G25:H25"/>
    <mergeCell ref="I25:J25"/>
    <mergeCell ref="K25:N25"/>
    <mergeCell ref="O3:P3"/>
    <mergeCell ref="O26:P26"/>
    <mergeCell ref="O39:P39"/>
    <mergeCell ref="T2:W2"/>
    <mergeCell ref="X2:Y2"/>
    <mergeCell ref="Q25:S25"/>
    <mergeCell ref="T25:W25"/>
    <mergeCell ref="X25:Y25"/>
    <mergeCell ref="Q2:S2"/>
    <mergeCell ref="T38:W38"/>
    <mergeCell ref="X38:Y38"/>
    <mergeCell ref="Q38:S38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46"/>
  <sheetViews>
    <sheetView workbookViewId="0">
      <selection activeCell="G11" sqref="G11"/>
    </sheetView>
  </sheetViews>
  <sheetFormatPr defaultRowHeight="12.75"/>
  <cols>
    <col min="1" max="1" width="7.7109375" style="6" bestFit="1" customWidth="1"/>
    <col min="2" max="2" width="4.5703125" style="3" bestFit="1" customWidth="1"/>
    <col min="3" max="3" width="5" style="3" bestFit="1" customWidth="1"/>
    <col min="4" max="4" width="4.7109375" style="3" bestFit="1" customWidth="1"/>
    <col min="5" max="5" width="5" style="3" bestFit="1" customWidth="1"/>
    <col min="6" max="7" width="6.7109375" style="3" bestFit="1" customWidth="1"/>
    <col min="8" max="8" width="4.85546875" style="3" bestFit="1" customWidth="1"/>
    <col min="9" max="10" width="4" style="3" bestFit="1" customWidth="1"/>
    <col min="11" max="11" width="6.7109375" style="3" bestFit="1" customWidth="1"/>
    <col min="12" max="12" width="4" style="3" bestFit="1" customWidth="1"/>
    <col min="13" max="13" width="4.5703125" style="3" bestFit="1" customWidth="1"/>
    <col min="14" max="14" width="4.85546875" style="3" bestFit="1" customWidth="1"/>
    <col min="15" max="16" width="6.140625" style="3" bestFit="1" customWidth="1"/>
    <col min="17" max="17" width="4" style="3" bestFit="1" customWidth="1"/>
    <col min="18" max="18" width="6.7109375" style="3" bestFit="1" customWidth="1"/>
    <col min="19" max="19" width="5" style="3" bestFit="1" customWidth="1"/>
    <col min="20" max="20" width="6.5703125" style="3" bestFit="1" customWidth="1"/>
    <col min="21" max="21" width="4.85546875" style="3" bestFit="1" customWidth="1"/>
    <col min="22" max="22" width="4" style="3" bestFit="1" customWidth="1"/>
    <col min="23" max="23" width="6.7109375" style="75" bestFit="1" customWidth="1"/>
    <col min="24" max="24" width="6" style="75" bestFit="1" customWidth="1"/>
    <col min="25" max="25" width="3.7109375" style="3" bestFit="1" customWidth="1"/>
    <col min="26" max="26" width="6.28515625" style="3" bestFit="1" customWidth="1"/>
    <col min="27" max="27" width="9.140625" style="1"/>
    <col min="28" max="28" width="7.7109375" style="1" bestFit="1" customWidth="1"/>
    <col min="29" max="29" width="6.85546875" style="1" bestFit="1" customWidth="1"/>
    <col min="30" max="30" width="7.7109375" style="1" bestFit="1" customWidth="1"/>
    <col min="31" max="31" width="6.5703125" style="1" bestFit="1" customWidth="1"/>
    <col min="32" max="16384" width="9.140625" style="1"/>
  </cols>
  <sheetData>
    <row r="1" spans="1:31" ht="13.5" thickBot="1">
      <c r="A1" s="21" t="s">
        <v>21</v>
      </c>
      <c r="B1" s="276" t="s">
        <v>18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8"/>
      <c r="N1" s="276" t="s">
        <v>17</v>
      </c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8"/>
      <c r="AB1" s="18" t="s">
        <v>21</v>
      </c>
      <c r="AC1" s="3"/>
      <c r="AD1" s="3"/>
      <c r="AE1" s="3"/>
    </row>
    <row r="2" spans="1:31" ht="13.5" thickBot="1">
      <c r="A2" s="118" t="s">
        <v>6</v>
      </c>
      <c r="B2" s="115" t="s">
        <v>22</v>
      </c>
      <c r="C2" s="119" t="s">
        <v>5</v>
      </c>
      <c r="D2" s="119" t="s">
        <v>4</v>
      </c>
      <c r="E2" s="119" t="s">
        <v>35</v>
      </c>
      <c r="F2" s="115" t="s">
        <v>26</v>
      </c>
      <c r="G2" s="119" t="s">
        <v>36</v>
      </c>
      <c r="H2" s="119" t="s">
        <v>16</v>
      </c>
      <c r="I2" s="115" t="s">
        <v>23</v>
      </c>
      <c r="J2" s="115" t="s">
        <v>24</v>
      </c>
      <c r="K2" s="119" t="s">
        <v>37</v>
      </c>
      <c r="L2" s="115" t="s">
        <v>25</v>
      </c>
      <c r="M2" s="120" t="s">
        <v>27</v>
      </c>
      <c r="N2" s="114" t="s">
        <v>28</v>
      </c>
      <c r="O2" s="119" t="s">
        <v>38</v>
      </c>
      <c r="P2" s="119" t="s">
        <v>39</v>
      </c>
      <c r="Q2" s="115" t="s">
        <v>31</v>
      </c>
      <c r="R2" s="119" t="s">
        <v>40</v>
      </c>
      <c r="S2" s="115" t="s">
        <v>29</v>
      </c>
      <c r="T2" s="119" t="s">
        <v>41</v>
      </c>
      <c r="U2" s="115" t="s">
        <v>30</v>
      </c>
      <c r="V2" s="119" t="s">
        <v>24</v>
      </c>
      <c r="W2" s="121" t="s">
        <v>37</v>
      </c>
      <c r="X2" s="119" t="s">
        <v>44</v>
      </c>
      <c r="Y2" s="114" t="s">
        <v>32</v>
      </c>
      <c r="Z2" s="122" t="s">
        <v>33</v>
      </c>
      <c r="AB2" s="156" t="s">
        <v>6</v>
      </c>
      <c r="AC2" s="114" t="s">
        <v>18</v>
      </c>
      <c r="AD2" s="123" t="s">
        <v>17</v>
      </c>
      <c r="AE2" s="122" t="s">
        <v>19</v>
      </c>
    </row>
    <row r="3" spans="1:31" s="35" customFormat="1">
      <c r="A3" s="124">
        <v>1998</v>
      </c>
      <c r="B3" s="130">
        <v>1</v>
      </c>
      <c r="C3" s="130"/>
      <c r="D3" s="130"/>
      <c r="E3" s="130"/>
      <c r="F3" s="130">
        <v>4</v>
      </c>
      <c r="G3" s="130"/>
      <c r="H3" s="130"/>
      <c r="I3" s="130">
        <v>1</v>
      </c>
      <c r="J3" s="130"/>
      <c r="K3" s="130"/>
      <c r="L3" s="130">
        <v>8</v>
      </c>
      <c r="M3" s="131">
        <v>1</v>
      </c>
      <c r="N3" s="130">
        <v>3</v>
      </c>
      <c r="O3" s="130"/>
      <c r="P3" s="130"/>
      <c r="Q3" s="130"/>
      <c r="R3" s="130"/>
      <c r="S3" s="130"/>
      <c r="T3" s="130"/>
      <c r="U3" s="130"/>
      <c r="V3" s="130"/>
      <c r="W3" s="116"/>
      <c r="X3" s="116"/>
      <c r="Y3" s="57">
        <v>3</v>
      </c>
      <c r="Z3" s="55">
        <v>1</v>
      </c>
      <c r="AB3" s="157">
        <v>1998</v>
      </c>
      <c r="AC3" s="57">
        <v>2</v>
      </c>
      <c r="AD3" s="59">
        <v>4</v>
      </c>
      <c r="AE3" s="55">
        <v>1</v>
      </c>
    </row>
    <row r="4" spans="1:31" s="35" customFormat="1">
      <c r="A4" s="124">
        <v>1999</v>
      </c>
      <c r="B4" s="130">
        <v>1</v>
      </c>
      <c r="C4" s="130"/>
      <c r="D4" s="130"/>
      <c r="E4" s="130"/>
      <c r="F4" s="130">
        <v>20</v>
      </c>
      <c r="G4" s="130"/>
      <c r="H4" s="130"/>
      <c r="I4" s="130">
        <v>17</v>
      </c>
      <c r="J4" s="130"/>
      <c r="K4" s="130"/>
      <c r="L4" s="130">
        <v>8</v>
      </c>
      <c r="M4" s="131">
        <v>6</v>
      </c>
      <c r="N4" s="130">
        <v>1</v>
      </c>
      <c r="O4" s="130"/>
      <c r="P4" s="130"/>
      <c r="Q4" s="130"/>
      <c r="R4" s="130"/>
      <c r="S4" s="130"/>
      <c r="T4" s="130"/>
      <c r="U4" s="130"/>
      <c r="V4" s="130"/>
      <c r="W4" s="116"/>
      <c r="X4" s="116"/>
      <c r="Y4" s="57">
        <v>1</v>
      </c>
      <c r="Z4" s="55">
        <v>1</v>
      </c>
      <c r="AB4" s="157">
        <v>1999</v>
      </c>
      <c r="AC4" s="57">
        <v>3</v>
      </c>
      <c r="AD4" s="59">
        <v>9</v>
      </c>
      <c r="AE4" s="55">
        <v>1</v>
      </c>
    </row>
    <row r="5" spans="1:31" s="35" customFormat="1">
      <c r="A5" s="161">
        <v>2000</v>
      </c>
      <c r="B5" s="132">
        <v>1</v>
      </c>
      <c r="C5" s="132"/>
      <c r="D5" s="132"/>
      <c r="E5" s="132"/>
      <c r="F5" s="132">
        <v>14</v>
      </c>
      <c r="G5" s="132"/>
      <c r="H5" s="132"/>
      <c r="I5" s="132">
        <v>3</v>
      </c>
      <c r="J5" s="132"/>
      <c r="K5" s="132"/>
      <c r="L5" s="132">
        <v>14</v>
      </c>
      <c r="M5" s="133">
        <v>3</v>
      </c>
      <c r="N5" s="132">
        <v>1</v>
      </c>
      <c r="O5" s="132"/>
      <c r="P5" s="132"/>
      <c r="Q5" s="132"/>
      <c r="R5" s="132"/>
      <c r="S5" s="132"/>
      <c r="T5" s="132"/>
      <c r="U5" s="132">
        <v>10</v>
      </c>
      <c r="V5" s="132"/>
      <c r="W5" s="134"/>
      <c r="X5" s="134"/>
      <c r="Y5" s="135">
        <v>1</v>
      </c>
      <c r="Z5" s="138">
        <v>1</v>
      </c>
      <c r="AB5" s="158">
        <v>2000</v>
      </c>
      <c r="AC5" s="135">
        <v>3</v>
      </c>
      <c r="AD5" s="139">
        <v>1</v>
      </c>
      <c r="AE5" s="138">
        <v>1</v>
      </c>
    </row>
    <row r="6" spans="1:31" s="35" customFormat="1">
      <c r="A6" s="124">
        <v>2001</v>
      </c>
      <c r="B6" s="56">
        <v>2</v>
      </c>
      <c r="C6" s="56"/>
      <c r="D6" s="56"/>
      <c r="E6" s="56"/>
      <c r="F6" s="56">
        <v>4</v>
      </c>
      <c r="G6" s="56"/>
      <c r="H6" s="56"/>
      <c r="I6" s="56">
        <v>3</v>
      </c>
      <c r="J6" s="56">
        <v>4</v>
      </c>
      <c r="K6" s="56"/>
      <c r="L6" s="56">
        <v>18</v>
      </c>
      <c r="M6" s="131">
        <v>3</v>
      </c>
      <c r="N6" s="56">
        <v>11</v>
      </c>
      <c r="O6" s="56"/>
      <c r="P6" s="56"/>
      <c r="Q6" s="56"/>
      <c r="R6" s="56"/>
      <c r="S6" s="56"/>
      <c r="T6" s="56"/>
      <c r="U6" s="56">
        <v>18</v>
      </c>
      <c r="V6" s="56">
        <v>27</v>
      </c>
      <c r="W6" s="110"/>
      <c r="X6" s="110"/>
      <c r="Y6" s="57">
        <v>9</v>
      </c>
      <c r="Z6" s="55">
        <v>1</v>
      </c>
      <c r="AB6" s="157">
        <v>2001</v>
      </c>
      <c r="AC6" s="57">
        <v>6</v>
      </c>
      <c r="AD6" s="59">
        <v>1</v>
      </c>
      <c r="AE6" s="55">
        <v>1</v>
      </c>
    </row>
    <row r="7" spans="1:31" s="35" customFormat="1">
      <c r="A7" s="124">
        <v>2002</v>
      </c>
      <c r="B7" s="56">
        <v>2</v>
      </c>
      <c r="C7" s="56"/>
      <c r="D7" s="56"/>
      <c r="E7" s="56"/>
      <c r="F7" s="56">
        <v>2</v>
      </c>
      <c r="G7" s="56"/>
      <c r="H7" s="56"/>
      <c r="I7" s="56">
        <v>2</v>
      </c>
      <c r="J7" s="56">
        <v>6</v>
      </c>
      <c r="K7" s="56"/>
      <c r="L7" s="56">
        <v>24</v>
      </c>
      <c r="M7" s="131">
        <v>2</v>
      </c>
      <c r="N7" s="56">
        <v>3</v>
      </c>
      <c r="O7" s="56"/>
      <c r="P7" s="56"/>
      <c r="Q7" s="56"/>
      <c r="R7" s="56"/>
      <c r="S7" s="56"/>
      <c r="T7" s="56"/>
      <c r="U7" s="56">
        <v>10</v>
      </c>
      <c r="V7" s="56">
        <v>30</v>
      </c>
      <c r="W7" s="110"/>
      <c r="X7" s="110"/>
      <c r="Y7" s="57">
        <v>4</v>
      </c>
      <c r="Z7" s="55">
        <v>1</v>
      </c>
      <c r="AB7" s="157">
        <v>2002</v>
      </c>
      <c r="AC7" s="57">
        <v>1</v>
      </c>
      <c r="AD7" s="59">
        <v>3</v>
      </c>
      <c r="AE7" s="55">
        <v>1</v>
      </c>
    </row>
    <row r="8" spans="1:31" s="35" customFormat="1">
      <c r="A8" s="124">
        <v>2003</v>
      </c>
      <c r="B8" s="56">
        <v>3</v>
      </c>
      <c r="C8" s="56"/>
      <c r="D8" s="56"/>
      <c r="E8" s="56"/>
      <c r="F8" s="56">
        <v>2</v>
      </c>
      <c r="G8" s="56"/>
      <c r="H8" s="56"/>
      <c r="I8" s="56">
        <v>5</v>
      </c>
      <c r="J8" s="56">
        <v>3</v>
      </c>
      <c r="K8" s="56"/>
      <c r="L8" s="56">
        <v>7</v>
      </c>
      <c r="M8" s="131">
        <v>3</v>
      </c>
      <c r="N8" s="56">
        <v>1</v>
      </c>
      <c r="O8" s="56"/>
      <c r="P8" s="56"/>
      <c r="Q8" s="56"/>
      <c r="R8" s="56"/>
      <c r="S8" s="56"/>
      <c r="T8" s="56"/>
      <c r="U8" s="56">
        <v>3</v>
      </c>
      <c r="V8" s="56">
        <v>21</v>
      </c>
      <c r="W8" s="110"/>
      <c r="X8" s="110"/>
      <c r="Y8" s="57">
        <v>1</v>
      </c>
      <c r="Z8" s="55">
        <v>1</v>
      </c>
      <c r="AB8" s="157">
        <v>2003</v>
      </c>
      <c r="AC8" s="57">
        <v>3</v>
      </c>
      <c r="AD8" s="59">
        <v>1</v>
      </c>
      <c r="AE8" s="55">
        <v>1</v>
      </c>
    </row>
    <row r="9" spans="1:31" s="35" customFormat="1">
      <c r="A9" s="124">
        <v>2004</v>
      </c>
      <c r="B9" s="56">
        <v>1</v>
      </c>
      <c r="C9" s="56"/>
      <c r="D9" s="56"/>
      <c r="E9" s="56"/>
      <c r="F9" s="56">
        <v>1</v>
      </c>
      <c r="G9" s="56"/>
      <c r="H9" s="56"/>
      <c r="I9" s="56">
        <v>5</v>
      </c>
      <c r="J9" s="56">
        <v>15</v>
      </c>
      <c r="K9" s="56"/>
      <c r="L9" s="56">
        <v>19</v>
      </c>
      <c r="M9" s="131">
        <v>4</v>
      </c>
      <c r="N9" s="56">
        <v>3</v>
      </c>
      <c r="O9" s="56"/>
      <c r="P9" s="56"/>
      <c r="Q9" s="56">
        <v>3</v>
      </c>
      <c r="R9" s="56"/>
      <c r="S9" s="56">
        <v>1</v>
      </c>
      <c r="T9" s="56"/>
      <c r="U9" s="56">
        <v>2</v>
      </c>
      <c r="V9" s="56">
        <v>29</v>
      </c>
      <c r="W9" s="110"/>
      <c r="X9" s="110"/>
      <c r="Y9" s="57">
        <v>4</v>
      </c>
      <c r="Z9" s="55">
        <v>2</v>
      </c>
      <c r="AB9" s="157">
        <v>2004</v>
      </c>
      <c r="AC9" s="57">
        <v>4</v>
      </c>
      <c r="AD9" s="59">
        <v>4</v>
      </c>
      <c r="AE9" s="55">
        <v>2</v>
      </c>
    </row>
    <row r="10" spans="1:31" s="35" customFormat="1">
      <c r="A10" s="124">
        <v>2005</v>
      </c>
      <c r="B10" s="56">
        <v>2</v>
      </c>
      <c r="C10" s="56"/>
      <c r="D10" s="56"/>
      <c r="E10" s="56"/>
      <c r="F10" s="56">
        <v>5</v>
      </c>
      <c r="G10" s="56"/>
      <c r="H10" s="56"/>
      <c r="I10" s="56">
        <v>16</v>
      </c>
      <c r="J10" s="56">
        <v>23</v>
      </c>
      <c r="K10" s="56"/>
      <c r="L10" s="56">
        <v>20</v>
      </c>
      <c r="M10" s="131">
        <v>11</v>
      </c>
      <c r="N10" s="56">
        <v>3</v>
      </c>
      <c r="O10" s="56"/>
      <c r="P10" s="56"/>
      <c r="Q10" s="56">
        <v>2</v>
      </c>
      <c r="R10" s="56"/>
      <c r="S10" s="56">
        <v>2</v>
      </c>
      <c r="T10" s="56"/>
      <c r="U10" s="56">
        <v>7</v>
      </c>
      <c r="V10" s="56">
        <v>25</v>
      </c>
      <c r="W10" s="110"/>
      <c r="X10" s="110"/>
      <c r="Y10" s="57">
        <v>5</v>
      </c>
      <c r="Z10" s="55">
        <v>6</v>
      </c>
      <c r="AB10" s="157">
        <v>2005</v>
      </c>
      <c r="AC10" s="57">
        <v>11</v>
      </c>
      <c r="AD10" s="59">
        <v>5</v>
      </c>
      <c r="AE10" s="55">
        <v>6</v>
      </c>
    </row>
    <row r="11" spans="1:31" s="35" customFormat="1">
      <c r="A11" s="124">
        <v>2006</v>
      </c>
      <c r="B11" s="56">
        <v>4</v>
      </c>
      <c r="C11" s="56"/>
      <c r="D11" s="56"/>
      <c r="E11" s="56"/>
      <c r="F11" s="56">
        <v>5</v>
      </c>
      <c r="G11" s="56"/>
      <c r="H11" s="56"/>
      <c r="I11" s="56">
        <v>22</v>
      </c>
      <c r="J11" s="56">
        <v>18</v>
      </c>
      <c r="K11" s="56"/>
      <c r="L11" s="56">
        <v>8</v>
      </c>
      <c r="M11" s="131">
        <v>7</v>
      </c>
      <c r="N11" s="56">
        <v>2</v>
      </c>
      <c r="O11" s="56"/>
      <c r="P11" s="56"/>
      <c r="Q11" s="56">
        <v>2</v>
      </c>
      <c r="R11" s="56"/>
      <c r="S11" s="56">
        <v>1</v>
      </c>
      <c r="T11" s="56"/>
      <c r="U11" s="56">
        <v>18</v>
      </c>
      <c r="V11" s="56">
        <v>22</v>
      </c>
      <c r="W11" s="110"/>
      <c r="X11" s="110"/>
      <c r="Y11" s="57">
        <v>8</v>
      </c>
      <c r="Z11" s="55">
        <v>2</v>
      </c>
      <c r="AB11" s="157">
        <v>2006</v>
      </c>
      <c r="AC11" s="57">
        <v>7</v>
      </c>
      <c r="AD11" s="59">
        <v>8</v>
      </c>
      <c r="AE11" s="55">
        <v>2</v>
      </c>
    </row>
    <row r="12" spans="1:31" s="35" customFormat="1">
      <c r="A12" s="124">
        <v>2007</v>
      </c>
      <c r="B12" s="56">
        <v>1</v>
      </c>
      <c r="C12" s="56"/>
      <c r="D12" s="56"/>
      <c r="E12" s="56"/>
      <c r="F12" s="56">
        <v>5</v>
      </c>
      <c r="G12" s="56"/>
      <c r="H12" s="56"/>
      <c r="I12" s="56">
        <v>22</v>
      </c>
      <c r="J12" s="56">
        <v>5</v>
      </c>
      <c r="K12" s="56"/>
      <c r="L12" s="56">
        <v>12</v>
      </c>
      <c r="M12" s="131">
        <v>2</v>
      </c>
      <c r="N12" s="56">
        <v>11</v>
      </c>
      <c r="O12" s="56"/>
      <c r="P12" s="56"/>
      <c r="Q12" s="56">
        <v>10</v>
      </c>
      <c r="R12" s="56"/>
      <c r="S12" s="56">
        <v>10</v>
      </c>
      <c r="T12" s="56"/>
      <c r="U12" s="56">
        <v>15</v>
      </c>
      <c r="V12" s="56">
        <v>23</v>
      </c>
      <c r="W12" s="110"/>
      <c r="X12" s="110"/>
      <c r="Y12" s="57">
        <v>12</v>
      </c>
      <c r="Z12" s="55">
        <v>3</v>
      </c>
      <c r="AB12" s="157">
        <v>2007</v>
      </c>
      <c r="AC12" s="57">
        <v>2</v>
      </c>
      <c r="AD12" s="59">
        <v>12</v>
      </c>
      <c r="AE12" s="55">
        <v>3</v>
      </c>
    </row>
    <row r="13" spans="1:31" s="35" customFormat="1">
      <c r="A13" s="124">
        <v>2008</v>
      </c>
      <c r="B13" s="56">
        <v>8</v>
      </c>
      <c r="C13" s="56"/>
      <c r="D13" s="56"/>
      <c r="E13" s="56"/>
      <c r="F13" s="56">
        <v>9</v>
      </c>
      <c r="G13" s="56"/>
      <c r="H13" s="56"/>
      <c r="I13" s="56">
        <v>10</v>
      </c>
      <c r="J13" s="56">
        <v>4</v>
      </c>
      <c r="K13" s="56"/>
      <c r="L13" s="56">
        <v>3</v>
      </c>
      <c r="M13" s="131">
        <v>9</v>
      </c>
      <c r="N13" s="56">
        <v>6</v>
      </c>
      <c r="O13" s="56"/>
      <c r="P13" s="56"/>
      <c r="Q13" s="56">
        <v>6</v>
      </c>
      <c r="R13" s="56"/>
      <c r="S13" s="56">
        <v>3</v>
      </c>
      <c r="T13" s="56"/>
      <c r="U13" s="56">
        <v>10</v>
      </c>
      <c r="V13" s="56">
        <v>11</v>
      </c>
      <c r="W13" s="110"/>
      <c r="X13" s="110"/>
      <c r="Y13" s="57">
        <v>15</v>
      </c>
      <c r="Z13" s="55">
        <v>11</v>
      </c>
      <c r="AB13" s="157">
        <v>2008</v>
      </c>
      <c r="AC13" s="57">
        <v>9</v>
      </c>
      <c r="AD13" s="59">
        <v>15</v>
      </c>
      <c r="AE13" s="55">
        <v>11</v>
      </c>
    </row>
    <row r="14" spans="1:31" s="35" customFormat="1">
      <c r="A14" s="162">
        <v>2009</v>
      </c>
      <c r="B14" s="102">
        <v>5</v>
      </c>
      <c r="C14" s="102"/>
      <c r="D14" s="102"/>
      <c r="E14" s="102"/>
      <c r="F14" s="102">
        <v>3</v>
      </c>
      <c r="G14" s="102"/>
      <c r="H14" s="102"/>
      <c r="I14" s="102">
        <v>17</v>
      </c>
      <c r="J14" s="102">
        <v>5</v>
      </c>
      <c r="K14" s="102"/>
      <c r="L14" s="102">
        <v>8</v>
      </c>
      <c r="M14" s="136">
        <v>5</v>
      </c>
      <c r="N14" s="102">
        <v>6</v>
      </c>
      <c r="O14" s="102"/>
      <c r="P14" s="102"/>
      <c r="Q14" s="102">
        <v>3</v>
      </c>
      <c r="R14" s="102"/>
      <c r="S14" s="102">
        <v>5</v>
      </c>
      <c r="T14" s="102"/>
      <c r="U14" s="102">
        <v>19</v>
      </c>
      <c r="V14" s="102">
        <v>12</v>
      </c>
      <c r="W14" s="113"/>
      <c r="X14" s="113"/>
      <c r="Y14" s="103">
        <v>4</v>
      </c>
      <c r="Z14" s="104">
        <v>4</v>
      </c>
      <c r="AB14" s="159">
        <v>2009</v>
      </c>
      <c r="AC14" s="103">
        <v>5</v>
      </c>
      <c r="AD14" s="105">
        <v>4</v>
      </c>
      <c r="AE14" s="104">
        <v>4</v>
      </c>
    </row>
    <row r="15" spans="1:31" s="35" customFormat="1">
      <c r="A15" s="124">
        <v>2010</v>
      </c>
      <c r="B15" s="56">
        <v>5</v>
      </c>
      <c r="C15" s="56">
        <v>2</v>
      </c>
      <c r="D15" s="56">
        <v>3</v>
      </c>
      <c r="E15" s="56">
        <v>2</v>
      </c>
      <c r="F15" s="56">
        <v>2</v>
      </c>
      <c r="G15" s="56">
        <v>6</v>
      </c>
      <c r="H15" s="56">
        <v>4</v>
      </c>
      <c r="I15" s="56">
        <v>7</v>
      </c>
      <c r="J15" s="56">
        <v>1</v>
      </c>
      <c r="K15" s="56">
        <v>14</v>
      </c>
      <c r="L15" s="56">
        <v>6</v>
      </c>
      <c r="M15" s="131">
        <v>1</v>
      </c>
      <c r="N15" s="56">
        <v>1</v>
      </c>
      <c r="O15" s="56">
        <v>1</v>
      </c>
      <c r="P15" s="56">
        <v>10</v>
      </c>
      <c r="Q15" s="56">
        <v>1</v>
      </c>
      <c r="R15" s="56">
        <v>1</v>
      </c>
      <c r="S15" s="56">
        <v>1</v>
      </c>
      <c r="T15" s="56">
        <v>1</v>
      </c>
      <c r="U15" s="56">
        <v>3</v>
      </c>
      <c r="V15" s="56">
        <v>8</v>
      </c>
      <c r="W15" s="116">
        <v>6</v>
      </c>
      <c r="X15" s="116"/>
      <c r="Y15" s="57">
        <v>1</v>
      </c>
      <c r="Z15" s="55">
        <v>1</v>
      </c>
      <c r="AB15" s="157">
        <v>2010</v>
      </c>
      <c r="AC15" s="57">
        <v>1</v>
      </c>
      <c r="AD15" s="59">
        <v>1</v>
      </c>
      <c r="AE15" s="55">
        <v>1</v>
      </c>
    </row>
    <row r="16" spans="1:31" s="35" customFormat="1">
      <c r="A16" s="124">
        <v>2011</v>
      </c>
      <c r="B16" s="56">
        <v>4</v>
      </c>
      <c r="C16" s="56">
        <v>1</v>
      </c>
      <c r="D16" s="56">
        <v>12</v>
      </c>
      <c r="E16" s="56">
        <v>5</v>
      </c>
      <c r="F16" s="56">
        <v>4</v>
      </c>
      <c r="G16" s="56">
        <v>5</v>
      </c>
      <c r="H16" s="56">
        <v>13</v>
      </c>
      <c r="I16" s="56">
        <v>23</v>
      </c>
      <c r="J16" s="56">
        <v>1</v>
      </c>
      <c r="K16" s="56">
        <v>2</v>
      </c>
      <c r="L16" s="56">
        <v>5</v>
      </c>
      <c r="M16" s="131">
        <v>3</v>
      </c>
      <c r="N16" s="56">
        <v>1</v>
      </c>
      <c r="O16" s="56">
        <v>2</v>
      </c>
      <c r="P16" s="56">
        <v>3</v>
      </c>
      <c r="Q16" s="56">
        <v>1</v>
      </c>
      <c r="R16" s="56">
        <v>3</v>
      </c>
      <c r="S16" s="56">
        <v>2</v>
      </c>
      <c r="T16" s="56">
        <v>8</v>
      </c>
      <c r="U16" s="56">
        <v>4</v>
      </c>
      <c r="V16" s="56">
        <v>3</v>
      </c>
      <c r="W16" s="116">
        <v>2</v>
      </c>
      <c r="X16" s="116"/>
      <c r="Y16" s="57">
        <v>1</v>
      </c>
      <c r="Z16" s="55">
        <v>1</v>
      </c>
      <c r="AB16" s="157">
        <v>2011</v>
      </c>
      <c r="AC16" s="57">
        <v>3</v>
      </c>
      <c r="AD16" s="59">
        <v>1</v>
      </c>
      <c r="AE16" s="55">
        <v>1</v>
      </c>
    </row>
    <row r="17" spans="1:31" s="35" customFormat="1">
      <c r="A17" s="124">
        <v>2012</v>
      </c>
      <c r="B17" s="56">
        <v>2</v>
      </c>
      <c r="C17" s="56">
        <v>1</v>
      </c>
      <c r="D17" s="56">
        <v>7</v>
      </c>
      <c r="E17" s="56">
        <v>3</v>
      </c>
      <c r="F17" s="56">
        <v>1</v>
      </c>
      <c r="G17" s="56">
        <v>2</v>
      </c>
      <c r="H17" s="56">
        <v>9</v>
      </c>
      <c r="I17" s="56">
        <v>13</v>
      </c>
      <c r="J17" s="56">
        <v>1</v>
      </c>
      <c r="K17" s="56">
        <v>7</v>
      </c>
      <c r="L17" s="56">
        <v>8</v>
      </c>
      <c r="M17" s="131">
        <v>1</v>
      </c>
      <c r="N17" s="56">
        <v>3</v>
      </c>
      <c r="O17" s="56">
        <v>6</v>
      </c>
      <c r="P17" s="56">
        <v>3</v>
      </c>
      <c r="Q17" s="56">
        <v>3</v>
      </c>
      <c r="R17" s="56">
        <v>5</v>
      </c>
      <c r="S17" s="56">
        <v>5</v>
      </c>
      <c r="T17" s="56">
        <v>9</v>
      </c>
      <c r="U17" s="56">
        <v>7</v>
      </c>
      <c r="V17" s="56">
        <v>9</v>
      </c>
      <c r="W17" s="116">
        <v>2</v>
      </c>
      <c r="X17" s="116"/>
      <c r="Y17" s="57">
        <v>2</v>
      </c>
      <c r="Z17" s="55">
        <v>1</v>
      </c>
      <c r="AB17" s="157">
        <v>2012</v>
      </c>
      <c r="AC17" s="57">
        <v>1</v>
      </c>
      <c r="AD17" s="59">
        <v>2</v>
      </c>
      <c r="AE17" s="55">
        <v>1</v>
      </c>
    </row>
    <row r="18" spans="1:31" s="35" customFormat="1">
      <c r="A18" s="124">
        <v>2013</v>
      </c>
      <c r="B18" s="56">
        <v>1</v>
      </c>
      <c r="C18" s="56">
        <v>2</v>
      </c>
      <c r="D18" s="56">
        <v>2</v>
      </c>
      <c r="E18" s="56">
        <v>1</v>
      </c>
      <c r="F18" s="56">
        <v>1</v>
      </c>
      <c r="G18" s="56">
        <v>1</v>
      </c>
      <c r="H18" s="56">
        <v>6</v>
      </c>
      <c r="I18" s="56">
        <v>5</v>
      </c>
      <c r="J18" s="56">
        <v>18</v>
      </c>
      <c r="K18" s="56">
        <v>5</v>
      </c>
      <c r="L18" s="56">
        <v>14</v>
      </c>
      <c r="M18" s="131">
        <v>2</v>
      </c>
      <c r="N18" s="56">
        <v>9</v>
      </c>
      <c r="O18" s="56">
        <v>11</v>
      </c>
      <c r="P18" s="56">
        <v>8</v>
      </c>
      <c r="Q18" s="56">
        <v>4</v>
      </c>
      <c r="R18" s="56">
        <v>2</v>
      </c>
      <c r="S18" s="56">
        <v>4</v>
      </c>
      <c r="T18" s="56">
        <v>5</v>
      </c>
      <c r="U18" s="56">
        <v>10</v>
      </c>
      <c r="V18" s="56">
        <v>16</v>
      </c>
      <c r="W18" s="56">
        <v>9</v>
      </c>
      <c r="X18" s="56">
        <v>6</v>
      </c>
      <c r="Y18" s="57">
        <v>4</v>
      </c>
      <c r="Z18" s="55">
        <v>1</v>
      </c>
      <c r="AB18" s="157">
        <v>2013</v>
      </c>
      <c r="AC18" s="57">
        <v>2</v>
      </c>
      <c r="AD18" s="59">
        <v>4</v>
      </c>
      <c r="AE18" s="55">
        <v>1</v>
      </c>
    </row>
    <row r="19" spans="1:31" s="35" customFormat="1">
      <c r="A19" s="124">
        <v>2014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131"/>
      <c r="N19" s="56"/>
      <c r="O19" s="56"/>
      <c r="P19" s="56"/>
      <c r="Q19" s="56"/>
      <c r="R19" s="56"/>
      <c r="S19" s="56"/>
      <c r="T19" s="56"/>
      <c r="U19" s="56"/>
      <c r="V19" s="56"/>
      <c r="W19" s="116"/>
      <c r="X19" s="116"/>
      <c r="Y19" s="57"/>
      <c r="Z19" s="55"/>
      <c r="AB19" s="157">
        <v>2014</v>
      </c>
      <c r="AC19" s="57"/>
      <c r="AD19" s="59"/>
      <c r="AE19" s="55"/>
    </row>
    <row r="20" spans="1:31" s="35" customFormat="1">
      <c r="A20" s="124">
        <v>2015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131"/>
      <c r="N20" s="56"/>
      <c r="O20" s="56"/>
      <c r="P20" s="56"/>
      <c r="Q20" s="56"/>
      <c r="R20" s="56"/>
      <c r="S20" s="56"/>
      <c r="T20" s="56"/>
      <c r="U20" s="56"/>
      <c r="V20" s="56"/>
      <c r="W20" s="116"/>
      <c r="X20" s="116"/>
      <c r="Y20" s="57"/>
      <c r="Z20" s="55"/>
      <c r="AB20" s="157">
        <v>2015</v>
      </c>
      <c r="AC20" s="57"/>
      <c r="AD20" s="59"/>
      <c r="AE20" s="55"/>
    </row>
    <row r="21" spans="1:31" s="35" customFormat="1" ht="13.5" thickBot="1">
      <c r="A21" s="163">
        <v>2016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137"/>
      <c r="N21" s="60"/>
      <c r="O21" s="79"/>
      <c r="P21" s="79"/>
      <c r="Q21" s="79"/>
      <c r="R21" s="79"/>
      <c r="S21" s="79"/>
      <c r="T21" s="79"/>
      <c r="U21" s="79"/>
      <c r="V21" s="79"/>
      <c r="W21" s="141"/>
      <c r="X21" s="141"/>
      <c r="Y21" s="60"/>
      <c r="Z21" s="140"/>
      <c r="AB21" s="160">
        <v>2016</v>
      </c>
      <c r="AC21" s="60"/>
      <c r="AD21" s="94"/>
      <c r="AE21" s="140"/>
    </row>
    <row r="22" spans="1:31">
      <c r="A22" s="1"/>
      <c r="B22" s="29">
        <f>AVERAGE(B3:B21)</f>
        <v>2.6875</v>
      </c>
      <c r="C22" s="29">
        <f t="shared" ref="C22:Z22" si="0">AVERAGE(C3:C21)</f>
        <v>1.5</v>
      </c>
      <c r="D22" s="29">
        <f t="shared" si="0"/>
        <v>6</v>
      </c>
      <c r="E22" s="29">
        <f t="shared" si="0"/>
        <v>2.75</v>
      </c>
      <c r="F22" s="29">
        <f t="shared" si="0"/>
        <v>5.125</v>
      </c>
      <c r="G22" s="29">
        <f t="shared" si="0"/>
        <v>3.5</v>
      </c>
      <c r="H22" s="29">
        <f t="shared" si="0"/>
        <v>8</v>
      </c>
      <c r="I22" s="29">
        <f t="shared" si="0"/>
        <v>10.6875</v>
      </c>
      <c r="J22" s="29">
        <f t="shared" si="0"/>
        <v>8</v>
      </c>
      <c r="K22" s="29">
        <f t="shared" si="0"/>
        <v>7</v>
      </c>
      <c r="L22" s="29">
        <f t="shared" si="0"/>
        <v>11.375</v>
      </c>
      <c r="M22" s="29">
        <f t="shared" si="0"/>
        <v>3.9375</v>
      </c>
      <c r="N22" s="29">
        <f t="shared" si="0"/>
        <v>4.0625</v>
      </c>
      <c r="O22" s="29">
        <f t="shared" si="0"/>
        <v>5</v>
      </c>
      <c r="P22" s="29">
        <f t="shared" si="0"/>
        <v>6</v>
      </c>
      <c r="Q22" s="29">
        <f t="shared" si="0"/>
        <v>3.5</v>
      </c>
      <c r="R22" s="29">
        <f t="shared" si="0"/>
        <v>2.75</v>
      </c>
      <c r="S22" s="29">
        <f t="shared" si="0"/>
        <v>3.4</v>
      </c>
      <c r="T22" s="29">
        <f t="shared" si="0"/>
        <v>5.75</v>
      </c>
      <c r="U22" s="29">
        <f t="shared" si="0"/>
        <v>9.7142857142857135</v>
      </c>
      <c r="V22" s="29">
        <f t="shared" si="0"/>
        <v>18.153846153846153</v>
      </c>
      <c r="W22" s="29">
        <f t="shared" si="0"/>
        <v>4.75</v>
      </c>
      <c r="X22" s="29"/>
      <c r="Y22" s="29">
        <f t="shared" si="0"/>
        <v>4.6875</v>
      </c>
      <c r="Z22" s="29">
        <f t="shared" si="0"/>
        <v>2.375</v>
      </c>
      <c r="AB22" s="6"/>
      <c r="AC22" s="29">
        <f>AVERAGE(AC3:AC21)</f>
        <v>3.9375</v>
      </c>
      <c r="AD22" s="29">
        <f>AVERAGE(AD3:AD21)</f>
        <v>4.6875</v>
      </c>
      <c r="AE22" s="29">
        <f>AVERAGE(AE3:AE21)</f>
        <v>2.375</v>
      </c>
    </row>
    <row r="23" spans="1:31">
      <c r="A23" s="1"/>
    </row>
    <row r="24" spans="1:31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78"/>
      <c r="X24" s="78"/>
      <c r="Y24" s="20"/>
    </row>
    <row r="25" spans="1:31" ht="13.5" thickBot="1">
      <c r="A25" s="22" t="s">
        <v>20</v>
      </c>
      <c r="B25" s="279" t="s">
        <v>18</v>
      </c>
      <c r="C25" s="280"/>
      <c r="D25" s="280"/>
      <c r="E25" s="280"/>
      <c r="F25" s="280"/>
      <c r="G25" s="280"/>
      <c r="H25" s="280"/>
      <c r="I25" s="280"/>
      <c r="J25" s="280"/>
      <c r="K25" s="280"/>
      <c r="L25" s="280"/>
      <c r="M25" s="281"/>
      <c r="N25" s="276" t="s">
        <v>17</v>
      </c>
      <c r="O25" s="277"/>
      <c r="P25" s="277"/>
      <c r="Q25" s="277"/>
      <c r="R25" s="277"/>
      <c r="S25" s="277"/>
      <c r="T25" s="277"/>
      <c r="U25" s="277"/>
      <c r="V25" s="277"/>
      <c r="W25" s="277"/>
      <c r="X25" s="277"/>
      <c r="Y25" s="278"/>
      <c r="AB25" s="23"/>
      <c r="AC25" s="5"/>
      <c r="AD25" s="5"/>
    </row>
    <row r="26" spans="1:31" ht="13.5" thickBot="1">
      <c r="A26" s="7" t="s">
        <v>6</v>
      </c>
      <c r="B26" s="2" t="s">
        <v>22</v>
      </c>
      <c r="C26" s="44" t="s">
        <v>5</v>
      </c>
      <c r="D26" s="44" t="s">
        <v>4</v>
      </c>
      <c r="E26" s="44" t="s">
        <v>35</v>
      </c>
      <c r="F26" s="2" t="s">
        <v>26</v>
      </c>
      <c r="G26" s="44" t="s">
        <v>36</v>
      </c>
      <c r="H26" s="44" t="s">
        <v>16</v>
      </c>
      <c r="I26" s="2" t="s">
        <v>23</v>
      </c>
      <c r="J26" s="2" t="s">
        <v>24</v>
      </c>
      <c r="K26" s="44" t="s">
        <v>37</v>
      </c>
      <c r="L26" s="2" t="s">
        <v>25</v>
      </c>
      <c r="M26" s="19" t="s">
        <v>27</v>
      </c>
      <c r="N26" s="4" t="s">
        <v>28</v>
      </c>
      <c r="O26" s="44" t="s">
        <v>38</v>
      </c>
      <c r="P26" s="44" t="s">
        <v>39</v>
      </c>
      <c r="Q26" s="2" t="s">
        <v>31</v>
      </c>
      <c r="R26" s="44" t="s">
        <v>40</v>
      </c>
      <c r="S26" s="2" t="s">
        <v>29</v>
      </c>
      <c r="T26" s="44" t="s">
        <v>41</v>
      </c>
      <c r="U26" s="2" t="s">
        <v>30</v>
      </c>
      <c r="V26" s="44" t="s">
        <v>24</v>
      </c>
      <c r="W26" s="76" t="s">
        <v>37</v>
      </c>
      <c r="X26" s="117"/>
      <c r="Y26" s="4" t="s">
        <v>32</v>
      </c>
      <c r="Z26" s="17" t="s">
        <v>33</v>
      </c>
      <c r="AB26" s="16"/>
      <c r="AC26" s="5"/>
      <c r="AD26" s="5"/>
    </row>
    <row r="27" spans="1:31">
      <c r="A27" s="125">
        <v>1998</v>
      </c>
      <c r="B27" s="63">
        <v>0.27200000000000002</v>
      </c>
      <c r="C27" s="63"/>
      <c r="D27" s="63"/>
      <c r="E27" s="63"/>
      <c r="F27" s="142">
        <v>665</v>
      </c>
      <c r="G27" s="142"/>
      <c r="H27" s="46"/>
      <c r="I27" s="45">
        <v>269</v>
      </c>
      <c r="J27" s="46"/>
      <c r="K27" s="142"/>
      <c r="L27" s="46">
        <v>227</v>
      </c>
      <c r="M27" s="47">
        <v>1</v>
      </c>
      <c r="N27" s="64">
        <v>2.93</v>
      </c>
      <c r="O27" s="64"/>
      <c r="P27" s="64"/>
      <c r="Q27" s="46"/>
      <c r="R27" s="142"/>
      <c r="S27" s="65"/>
      <c r="T27" s="65"/>
      <c r="U27" s="46"/>
      <c r="V27" s="46"/>
      <c r="W27" s="150"/>
      <c r="X27" s="77"/>
      <c r="Y27" s="48">
        <v>3</v>
      </c>
      <c r="Z27" s="49">
        <v>1</v>
      </c>
      <c r="AB27" s="16"/>
      <c r="AC27" s="24"/>
      <c r="AD27" s="25"/>
    </row>
    <row r="28" spans="1:31">
      <c r="A28" s="125">
        <v>1999</v>
      </c>
      <c r="B28" s="63">
        <v>0.32500000000000001</v>
      </c>
      <c r="C28" s="63"/>
      <c r="D28" s="63"/>
      <c r="E28" s="63"/>
      <c r="F28" s="142">
        <v>723</v>
      </c>
      <c r="G28" s="142"/>
      <c r="H28" s="46"/>
      <c r="I28" s="46">
        <v>189</v>
      </c>
      <c r="J28" s="46"/>
      <c r="K28" s="142"/>
      <c r="L28" s="46">
        <v>184</v>
      </c>
      <c r="M28" s="50">
        <v>6</v>
      </c>
      <c r="N28" s="66">
        <v>3.64</v>
      </c>
      <c r="O28" s="66"/>
      <c r="P28" s="66"/>
      <c r="Q28" s="46"/>
      <c r="R28" s="142"/>
      <c r="S28" s="65"/>
      <c r="T28" s="65"/>
      <c r="U28" s="46"/>
      <c r="V28" s="46"/>
      <c r="W28" s="150"/>
      <c r="X28" s="77"/>
      <c r="Y28" s="51">
        <v>1</v>
      </c>
      <c r="Z28" s="49">
        <v>1</v>
      </c>
      <c r="AB28" s="16"/>
      <c r="AC28" s="24"/>
      <c r="AD28" s="24"/>
    </row>
    <row r="29" spans="1:31">
      <c r="A29" s="126">
        <v>2000</v>
      </c>
      <c r="B29" s="106">
        <v>0.315</v>
      </c>
      <c r="C29" s="106"/>
      <c r="D29" s="106"/>
      <c r="E29" s="106"/>
      <c r="F29" s="143">
        <v>740</v>
      </c>
      <c r="G29" s="143"/>
      <c r="H29" s="95"/>
      <c r="I29" s="95">
        <v>224</v>
      </c>
      <c r="J29" s="95"/>
      <c r="K29" s="143"/>
      <c r="L29" s="95">
        <v>144</v>
      </c>
      <c r="M29" s="96">
        <v>3</v>
      </c>
      <c r="N29" s="107">
        <v>3.52</v>
      </c>
      <c r="O29" s="107"/>
      <c r="P29" s="107"/>
      <c r="Q29" s="95"/>
      <c r="R29" s="143"/>
      <c r="S29" s="108"/>
      <c r="T29" s="108"/>
      <c r="U29" s="95">
        <v>148</v>
      </c>
      <c r="V29" s="95"/>
      <c r="W29" s="151"/>
      <c r="X29" s="97"/>
      <c r="Y29" s="98">
        <v>1</v>
      </c>
      <c r="Z29" s="99">
        <v>1</v>
      </c>
      <c r="AB29" s="16"/>
      <c r="AC29" s="24"/>
      <c r="AD29" s="24"/>
    </row>
    <row r="30" spans="1:31">
      <c r="A30" s="125">
        <v>2001</v>
      </c>
      <c r="B30" s="69">
        <v>0.29499999999999998</v>
      </c>
      <c r="C30" s="69"/>
      <c r="D30" s="69"/>
      <c r="E30" s="69"/>
      <c r="F30" s="144">
        <v>991</v>
      </c>
      <c r="G30" s="144"/>
      <c r="H30" s="53"/>
      <c r="I30" s="53">
        <v>216</v>
      </c>
      <c r="J30" s="53">
        <v>738</v>
      </c>
      <c r="K30" s="144"/>
      <c r="L30" s="53">
        <v>156</v>
      </c>
      <c r="M30" s="50">
        <v>3</v>
      </c>
      <c r="N30" s="68">
        <v>4.2699999999999996</v>
      </c>
      <c r="O30" s="68"/>
      <c r="P30" s="68"/>
      <c r="Q30" s="53"/>
      <c r="R30" s="144"/>
      <c r="S30" s="69"/>
      <c r="T30" s="69"/>
      <c r="U30" s="53">
        <v>165</v>
      </c>
      <c r="V30" s="53">
        <v>734</v>
      </c>
      <c r="W30" s="152"/>
      <c r="X30" s="100"/>
      <c r="Y30" s="48">
        <v>9</v>
      </c>
      <c r="Z30" s="49">
        <v>1</v>
      </c>
      <c r="AB30" s="16"/>
      <c r="AC30" s="25"/>
      <c r="AD30" s="25"/>
    </row>
    <row r="31" spans="1:31">
      <c r="A31" s="125">
        <v>2002</v>
      </c>
      <c r="B31" s="69">
        <v>0.29199999999999998</v>
      </c>
      <c r="C31" s="69"/>
      <c r="D31" s="69"/>
      <c r="E31" s="69"/>
      <c r="F31" s="144">
        <v>1011</v>
      </c>
      <c r="G31" s="144"/>
      <c r="H31" s="53"/>
      <c r="I31" s="53">
        <v>254</v>
      </c>
      <c r="J31" s="53">
        <v>591</v>
      </c>
      <c r="K31" s="144"/>
      <c r="L31" s="53">
        <v>122</v>
      </c>
      <c r="M31" s="50">
        <v>2</v>
      </c>
      <c r="N31" s="68">
        <v>4.01</v>
      </c>
      <c r="O31" s="68"/>
      <c r="P31" s="68"/>
      <c r="Q31" s="53"/>
      <c r="R31" s="144"/>
      <c r="S31" s="69"/>
      <c r="T31" s="69"/>
      <c r="U31" s="53">
        <v>156</v>
      </c>
      <c r="V31" s="53">
        <v>664</v>
      </c>
      <c r="W31" s="152"/>
      <c r="X31" s="100"/>
      <c r="Y31" s="48">
        <v>4</v>
      </c>
      <c r="Z31" s="49">
        <v>1</v>
      </c>
      <c r="AB31" s="16"/>
      <c r="AC31" s="25"/>
      <c r="AD31" s="25"/>
    </row>
    <row r="32" spans="1:31">
      <c r="A32" s="125">
        <v>2003</v>
      </c>
      <c r="B32" s="69">
        <v>0.27400000000000002</v>
      </c>
      <c r="C32" s="69"/>
      <c r="D32" s="69"/>
      <c r="E32" s="69"/>
      <c r="F32" s="144">
        <v>945</v>
      </c>
      <c r="G32" s="144"/>
      <c r="H32" s="53"/>
      <c r="I32" s="53">
        <v>217</v>
      </c>
      <c r="J32" s="53">
        <v>574</v>
      </c>
      <c r="K32" s="144"/>
      <c r="L32" s="53">
        <v>144</v>
      </c>
      <c r="M32" s="50">
        <v>3</v>
      </c>
      <c r="N32" s="109">
        <v>3.53</v>
      </c>
      <c r="O32" s="109"/>
      <c r="P32" s="109"/>
      <c r="Q32" s="53"/>
      <c r="R32" s="144"/>
      <c r="S32" s="69"/>
      <c r="T32" s="69"/>
      <c r="U32" s="53">
        <v>138</v>
      </c>
      <c r="V32" s="53">
        <v>515</v>
      </c>
      <c r="W32" s="152"/>
      <c r="X32" s="100"/>
      <c r="Y32" s="51">
        <v>1</v>
      </c>
      <c r="Z32" s="49">
        <v>1</v>
      </c>
      <c r="AB32" s="16"/>
      <c r="AC32" s="25"/>
      <c r="AD32" s="25"/>
    </row>
    <row r="33" spans="1:32">
      <c r="A33" s="125">
        <v>2004</v>
      </c>
      <c r="B33" s="67">
        <v>0.28000000000000003</v>
      </c>
      <c r="C33" s="67"/>
      <c r="D33" s="67"/>
      <c r="E33" s="67"/>
      <c r="F33" s="145">
        <v>939</v>
      </c>
      <c r="G33" s="145"/>
      <c r="H33" s="52"/>
      <c r="I33" s="53">
        <v>206</v>
      </c>
      <c r="J33" s="53">
        <v>512</v>
      </c>
      <c r="K33" s="144"/>
      <c r="L33" s="53">
        <v>96</v>
      </c>
      <c r="M33" s="50">
        <v>4</v>
      </c>
      <c r="N33" s="68">
        <v>3.61</v>
      </c>
      <c r="O33" s="68"/>
      <c r="P33" s="68"/>
      <c r="Q33" s="53">
        <v>656</v>
      </c>
      <c r="R33" s="144"/>
      <c r="S33" s="67">
        <v>0.23300000000000001</v>
      </c>
      <c r="T33" s="67"/>
      <c r="U33" s="53">
        <v>125</v>
      </c>
      <c r="V33" s="53">
        <v>623</v>
      </c>
      <c r="W33" s="152"/>
      <c r="X33" s="100"/>
      <c r="Y33" s="48">
        <v>4</v>
      </c>
      <c r="Z33" s="54">
        <v>2</v>
      </c>
      <c r="AB33" s="16"/>
      <c r="AC33" s="26"/>
      <c r="AD33" s="25"/>
    </row>
    <row r="34" spans="1:32">
      <c r="A34" s="125">
        <v>2005</v>
      </c>
      <c r="B34" s="69">
        <v>0.27600000000000002</v>
      </c>
      <c r="C34" s="69"/>
      <c r="D34" s="69"/>
      <c r="E34" s="69"/>
      <c r="F34" s="144">
        <v>839</v>
      </c>
      <c r="G34" s="144"/>
      <c r="H34" s="53"/>
      <c r="I34" s="53">
        <v>183</v>
      </c>
      <c r="J34" s="53">
        <v>471</v>
      </c>
      <c r="K34" s="144"/>
      <c r="L34" s="53">
        <v>108</v>
      </c>
      <c r="M34" s="50">
        <v>11</v>
      </c>
      <c r="N34" s="68">
        <v>3.45</v>
      </c>
      <c r="O34" s="68"/>
      <c r="P34" s="68"/>
      <c r="Q34" s="53">
        <v>610</v>
      </c>
      <c r="R34" s="144"/>
      <c r="S34" s="69">
        <v>0.22700000000000001</v>
      </c>
      <c r="T34" s="69"/>
      <c r="U34" s="53">
        <v>161</v>
      </c>
      <c r="V34" s="53">
        <v>547</v>
      </c>
      <c r="W34" s="152"/>
      <c r="X34" s="100"/>
      <c r="Y34" s="48">
        <v>5</v>
      </c>
      <c r="Z34" s="55">
        <v>6</v>
      </c>
      <c r="AB34" s="16"/>
      <c r="AC34" s="25"/>
      <c r="AD34" s="25"/>
    </row>
    <row r="35" spans="1:32" s="35" customFormat="1">
      <c r="A35" s="127">
        <v>2006</v>
      </c>
      <c r="B35" s="70">
        <v>0.27100000000000002</v>
      </c>
      <c r="C35" s="70"/>
      <c r="D35" s="70"/>
      <c r="E35" s="70"/>
      <c r="F35" s="146">
        <v>828</v>
      </c>
      <c r="G35" s="146"/>
      <c r="H35" s="56"/>
      <c r="I35" s="56">
        <v>146</v>
      </c>
      <c r="J35" s="56">
        <v>499</v>
      </c>
      <c r="K35" s="146"/>
      <c r="L35" s="56">
        <v>163</v>
      </c>
      <c r="M35" s="50">
        <v>7</v>
      </c>
      <c r="N35" s="71">
        <v>3.62</v>
      </c>
      <c r="O35" s="71"/>
      <c r="P35" s="71"/>
      <c r="Q35" s="56">
        <v>642</v>
      </c>
      <c r="R35" s="146"/>
      <c r="S35" s="67">
        <v>0.23699999999999999</v>
      </c>
      <c r="T35" s="67"/>
      <c r="U35" s="56">
        <v>178</v>
      </c>
      <c r="V35" s="56">
        <v>524</v>
      </c>
      <c r="W35" s="153"/>
      <c r="X35" s="110"/>
      <c r="Y35" s="57">
        <v>8</v>
      </c>
      <c r="Z35" s="55">
        <v>2</v>
      </c>
      <c r="AB35" s="36"/>
      <c r="AC35" s="37"/>
      <c r="AD35" s="25"/>
    </row>
    <row r="36" spans="1:32" s="35" customFormat="1">
      <c r="A36" s="125">
        <v>2007</v>
      </c>
      <c r="B36" s="67">
        <v>0.27700000000000002</v>
      </c>
      <c r="C36" s="67"/>
      <c r="D36" s="67"/>
      <c r="E36" s="67"/>
      <c r="F36" s="144">
        <v>784</v>
      </c>
      <c r="G36" s="144"/>
      <c r="H36" s="53"/>
      <c r="I36" s="53">
        <v>136</v>
      </c>
      <c r="J36" s="53">
        <v>564</v>
      </c>
      <c r="K36" s="144"/>
      <c r="L36" s="53">
        <v>121</v>
      </c>
      <c r="M36" s="50">
        <v>2</v>
      </c>
      <c r="N36" s="68">
        <v>4.4800000000000004</v>
      </c>
      <c r="O36" s="68"/>
      <c r="P36" s="68"/>
      <c r="Q36" s="53">
        <v>784</v>
      </c>
      <c r="R36" s="144"/>
      <c r="S36" s="69">
        <v>0.26300000000000001</v>
      </c>
      <c r="T36" s="69"/>
      <c r="U36" s="53">
        <v>147</v>
      </c>
      <c r="V36" s="53">
        <v>489</v>
      </c>
      <c r="W36" s="153"/>
      <c r="X36" s="110"/>
      <c r="Y36" s="48">
        <v>12</v>
      </c>
      <c r="Z36" s="55">
        <v>3</v>
      </c>
      <c r="AA36" s="1"/>
      <c r="AB36" s="16"/>
      <c r="AC36" s="25"/>
      <c r="AD36" s="25"/>
      <c r="AE36" s="1"/>
    </row>
    <row r="37" spans="1:32" s="35" customFormat="1">
      <c r="A37" s="125">
        <v>2008</v>
      </c>
      <c r="B37" s="69">
        <v>0.26400000000000001</v>
      </c>
      <c r="C37" s="69"/>
      <c r="D37" s="69"/>
      <c r="E37" s="69"/>
      <c r="F37" s="144">
        <v>746</v>
      </c>
      <c r="G37" s="144"/>
      <c r="H37" s="53"/>
      <c r="I37" s="53">
        <v>138</v>
      </c>
      <c r="J37" s="53">
        <v>552</v>
      </c>
      <c r="K37" s="144"/>
      <c r="L37" s="53">
        <v>108</v>
      </c>
      <c r="M37" s="50">
        <v>9</v>
      </c>
      <c r="N37" s="68">
        <v>4.1100000000000003</v>
      </c>
      <c r="O37" s="68"/>
      <c r="P37" s="68"/>
      <c r="Q37" s="53">
        <v>711</v>
      </c>
      <c r="R37" s="144"/>
      <c r="S37" s="69">
        <v>0.255</v>
      </c>
      <c r="T37" s="69"/>
      <c r="U37" s="53">
        <v>171</v>
      </c>
      <c r="V37" s="53">
        <v>566</v>
      </c>
      <c r="W37" s="153"/>
      <c r="X37" s="110"/>
      <c r="Y37" s="48">
        <v>15</v>
      </c>
      <c r="Z37" s="55">
        <v>11</v>
      </c>
      <c r="AA37" s="1"/>
      <c r="AB37" s="16"/>
      <c r="AC37" s="25"/>
      <c r="AD37" s="25"/>
      <c r="AE37" s="1"/>
    </row>
    <row r="38" spans="1:32" s="35" customFormat="1">
      <c r="A38" s="128">
        <v>2009</v>
      </c>
      <c r="B38" s="111">
        <v>0.27400000000000002</v>
      </c>
      <c r="C38" s="111"/>
      <c r="D38" s="111"/>
      <c r="E38" s="111"/>
      <c r="F38" s="147">
        <v>849</v>
      </c>
      <c r="G38" s="147"/>
      <c r="H38" s="102"/>
      <c r="I38" s="102">
        <v>153</v>
      </c>
      <c r="J38" s="102">
        <v>581</v>
      </c>
      <c r="K38" s="147"/>
      <c r="L38" s="102">
        <v>112</v>
      </c>
      <c r="M38" s="101">
        <v>5</v>
      </c>
      <c r="N38" s="112">
        <v>3.91</v>
      </c>
      <c r="O38" s="112"/>
      <c r="P38" s="112"/>
      <c r="Q38" s="102">
        <v>662</v>
      </c>
      <c r="R38" s="147"/>
      <c r="S38" s="111">
        <v>0.25</v>
      </c>
      <c r="T38" s="111"/>
      <c r="U38" s="102">
        <v>166</v>
      </c>
      <c r="V38" s="102">
        <v>518</v>
      </c>
      <c r="W38" s="154"/>
      <c r="X38" s="113"/>
      <c r="Y38" s="103">
        <v>4</v>
      </c>
      <c r="Z38" s="104">
        <v>4</v>
      </c>
      <c r="AB38" s="36"/>
      <c r="AC38" s="37"/>
      <c r="AD38" s="25"/>
      <c r="AF38" s="1"/>
    </row>
    <row r="39" spans="1:32">
      <c r="A39" s="127">
        <v>2010</v>
      </c>
      <c r="B39" s="70">
        <v>0.26600000000000001</v>
      </c>
      <c r="C39" s="70">
        <v>0.34599999999999997</v>
      </c>
      <c r="D39" s="70">
        <v>0.432</v>
      </c>
      <c r="E39" s="70">
        <v>0.77800000000000002</v>
      </c>
      <c r="F39" s="146">
        <v>851</v>
      </c>
      <c r="G39" s="146">
        <v>1482</v>
      </c>
      <c r="H39" s="56">
        <v>521</v>
      </c>
      <c r="I39" s="56">
        <v>188</v>
      </c>
      <c r="J39" s="58">
        <v>649</v>
      </c>
      <c r="K39" s="146">
        <v>1087</v>
      </c>
      <c r="L39" s="56">
        <v>140</v>
      </c>
      <c r="M39" s="72">
        <v>1</v>
      </c>
      <c r="N39" s="73">
        <v>3.18</v>
      </c>
      <c r="O39" s="73">
        <v>2.91</v>
      </c>
      <c r="P39" s="71">
        <v>3.81</v>
      </c>
      <c r="Q39" s="58">
        <v>556</v>
      </c>
      <c r="R39" s="148">
        <v>1222</v>
      </c>
      <c r="S39" s="74">
        <v>0.22600000000000001</v>
      </c>
      <c r="T39" s="74">
        <v>0.26800000000000002</v>
      </c>
      <c r="U39" s="56">
        <v>129</v>
      </c>
      <c r="V39" s="56">
        <v>474</v>
      </c>
      <c r="W39" s="150">
        <v>1212</v>
      </c>
      <c r="X39" s="77"/>
      <c r="Y39" s="61">
        <v>1</v>
      </c>
      <c r="Z39" s="62">
        <v>1</v>
      </c>
      <c r="AA39" s="35"/>
      <c r="AB39" s="36"/>
      <c r="AC39" s="25"/>
      <c r="AD39" s="25"/>
      <c r="AE39" s="35"/>
    </row>
    <row r="40" spans="1:32" s="35" customFormat="1">
      <c r="A40" s="125">
        <v>2011</v>
      </c>
      <c r="B40" s="69">
        <v>0.27100000000000002</v>
      </c>
      <c r="C40" s="74">
        <v>0.35299999999999998</v>
      </c>
      <c r="D40" s="69">
        <v>0.40799999999999997</v>
      </c>
      <c r="E40" s="69">
        <v>0.76100000000000001</v>
      </c>
      <c r="F40" s="144">
        <v>811</v>
      </c>
      <c r="G40" s="144">
        <v>1524</v>
      </c>
      <c r="H40" s="53">
        <v>486</v>
      </c>
      <c r="I40" s="53">
        <v>126</v>
      </c>
      <c r="J40" s="58">
        <v>704</v>
      </c>
      <c r="K40" s="146">
        <v>950</v>
      </c>
      <c r="L40" s="53">
        <v>174</v>
      </c>
      <c r="M40" s="50">
        <v>3</v>
      </c>
      <c r="N40" s="73">
        <v>3.2</v>
      </c>
      <c r="O40" s="68">
        <v>3.06</v>
      </c>
      <c r="P40" s="68">
        <v>3.48</v>
      </c>
      <c r="Q40" s="58">
        <v>568</v>
      </c>
      <c r="R40" s="144">
        <v>1323</v>
      </c>
      <c r="S40" s="70">
        <v>0.23899999999999999</v>
      </c>
      <c r="T40" s="69">
        <v>0.29099999999999998</v>
      </c>
      <c r="U40" s="53">
        <v>119</v>
      </c>
      <c r="V40" s="53">
        <v>438</v>
      </c>
      <c r="W40" s="150">
        <v>1288</v>
      </c>
      <c r="X40" s="77"/>
      <c r="Y40" s="61">
        <v>1</v>
      </c>
      <c r="Z40" s="62">
        <v>1</v>
      </c>
      <c r="AA40" s="1"/>
      <c r="AB40" s="16"/>
      <c r="AC40" s="25"/>
      <c r="AD40" s="25"/>
      <c r="AE40" s="1"/>
    </row>
    <row r="41" spans="1:32" s="35" customFormat="1">
      <c r="A41" s="127">
        <v>2012</v>
      </c>
      <c r="B41" s="70">
        <v>0.26900000000000002</v>
      </c>
      <c r="C41" s="74">
        <v>0.34100000000000003</v>
      </c>
      <c r="D41" s="70">
        <v>0.41199999999999998</v>
      </c>
      <c r="E41" s="70">
        <v>0.753</v>
      </c>
      <c r="F41" s="148">
        <v>818</v>
      </c>
      <c r="G41" s="146">
        <v>1540</v>
      </c>
      <c r="H41" s="56">
        <v>492</v>
      </c>
      <c r="I41" s="56">
        <v>152</v>
      </c>
      <c r="J41" s="58">
        <v>602</v>
      </c>
      <c r="K41" s="146">
        <v>1070</v>
      </c>
      <c r="L41" s="56">
        <v>140</v>
      </c>
      <c r="M41" s="72">
        <v>1</v>
      </c>
      <c r="N41" s="71">
        <v>3.2</v>
      </c>
      <c r="O41" s="71">
        <v>3.21</v>
      </c>
      <c r="P41" s="71">
        <v>3.17</v>
      </c>
      <c r="Q41" s="56">
        <v>579</v>
      </c>
      <c r="R41" s="146">
        <v>1334</v>
      </c>
      <c r="S41" s="70">
        <v>0.24</v>
      </c>
      <c r="T41" s="70">
        <v>0.28799999999999998</v>
      </c>
      <c r="U41" s="56">
        <v>131</v>
      </c>
      <c r="V41" s="56">
        <v>451</v>
      </c>
      <c r="W41" s="155">
        <v>1234</v>
      </c>
      <c r="X41" s="116"/>
      <c r="Y41" s="57">
        <v>2</v>
      </c>
      <c r="Z41" s="62">
        <v>1</v>
      </c>
      <c r="AB41" s="36"/>
      <c r="AC41" s="25"/>
      <c r="AD41" s="25"/>
    </row>
    <row r="42" spans="1:32" s="35" customFormat="1">
      <c r="A42" s="125">
        <v>2013</v>
      </c>
      <c r="B42" s="74">
        <v>0.28000000000000003</v>
      </c>
      <c r="C42" s="70">
        <v>0.34200000000000003</v>
      </c>
      <c r="D42" s="70">
        <v>0.443</v>
      </c>
      <c r="E42" s="74">
        <v>0.78500000000000003</v>
      </c>
      <c r="F42" s="148">
        <v>872</v>
      </c>
      <c r="G42" s="148">
        <v>1576</v>
      </c>
      <c r="H42" s="56">
        <v>496</v>
      </c>
      <c r="I42" s="56">
        <v>193</v>
      </c>
      <c r="J42" s="56">
        <v>479</v>
      </c>
      <c r="K42" s="146">
        <v>1060</v>
      </c>
      <c r="L42" s="56">
        <v>103</v>
      </c>
      <c r="M42" s="131">
        <v>2</v>
      </c>
      <c r="N42" s="71">
        <v>3.68</v>
      </c>
      <c r="O42" s="71">
        <v>3.81</v>
      </c>
      <c r="P42" s="71">
        <v>3.41</v>
      </c>
      <c r="Q42" s="56">
        <v>625</v>
      </c>
      <c r="R42" s="146">
        <v>1314</v>
      </c>
      <c r="S42" s="70">
        <v>0.24299999999999999</v>
      </c>
      <c r="T42" s="70">
        <v>0.28799999999999998</v>
      </c>
      <c r="U42" s="56">
        <v>143</v>
      </c>
      <c r="V42" s="56">
        <v>500</v>
      </c>
      <c r="W42" s="146">
        <v>1247</v>
      </c>
      <c r="X42" s="56">
        <v>0.69899999999999995</v>
      </c>
      <c r="Y42" s="57">
        <v>4</v>
      </c>
      <c r="Z42" s="62">
        <v>1</v>
      </c>
      <c r="AA42" s="1"/>
      <c r="AB42" s="16"/>
      <c r="AC42" s="25"/>
      <c r="AD42" s="25"/>
      <c r="AE42" s="1"/>
    </row>
    <row r="43" spans="1:32" s="35" customFormat="1">
      <c r="A43" s="125">
        <v>2014</v>
      </c>
      <c r="B43" s="70"/>
      <c r="C43" s="70"/>
      <c r="D43" s="70"/>
      <c r="E43" s="70"/>
      <c r="F43" s="146"/>
      <c r="G43" s="146"/>
      <c r="H43" s="56"/>
      <c r="I43" s="56"/>
      <c r="J43" s="56"/>
      <c r="K43" s="146"/>
      <c r="L43" s="56"/>
      <c r="M43" s="131"/>
      <c r="N43" s="71"/>
      <c r="O43" s="71"/>
      <c r="P43" s="71"/>
      <c r="Q43" s="56"/>
      <c r="R43" s="146"/>
      <c r="S43" s="70"/>
      <c r="T43" s="70"/>
      <c r="U43" s="56"/>
      <c r="V43" s="56"/>
      <c r="W43" s="155"/>
      <c r="X43" s="116"/>
      <c r="Y43" s="57"/>
      <c r="Z43" s="55"/>
      <c r="AA43" s="1"/>
      <c r="AB43" s="16"/>
      <c r="AC43" s="25"/>
      <c r="AD43" s="25"/>
      <c r="AE43" s="1"/>
    </row>
    <row r="44" spans="1:32" s="35" customFormat="1">
      <c r="A44" s="125">
        <v>2015</v>
      </c>
      <c r="B44" s="70"/>
      <c r="C44" s="70"/>
      <c r="D44" s="70"/>
      <c r="E44" s="70"/>
      <c r="F44" s="146"/>
      <c r="G44" s="146"/>
      <c r="H44" s="56"/>
      <c r="I44" s="56"/>
      <c r="J44" s="56"/>
      <c r="K44" s="146"/>
      <c r="L44" s="56"/>
      <c r="M44" s="131"/>
      <c r="N44" s="71"/>
      <c r="O44" s="71"/>
      <c r="P44" s="71"/>
      <c r="Q44" s="56"/>
      <c r="R44" s="146"/>
      <c r="S44" s="70"/>
      <c r="T44" s="70"/>
      <c r="U44" s="56"/>
      <c r="V44" s="56"/>
      <c r="W44" s="155"/>
      <c r="X44" s="116"/>
      <c r="Y44" s="57"/>
      <c r="Z44" s="55"/>
      <c r="AA44" s="1"/>
      <c r="AB44" s="16"/>
      <c r="AC44" s="25"/>
      <c r="AD44" s="25"/>
      <c r="AE44" s="1"/>
    </row>
    <row r="45" spans="1:32" ht="13.5" thickBot="1">
      <c r="A45" s="129">
        <v>2016</v>
      </c>
      <c r="B45" s="80"/>
      <c r="C45" s="80"/>
      <c r="D45" s="80"/>
      <c r="E45" s="80"/>
      <c r="F45" s="149"/>
      <c r="G45" s="149"/>
      <c r="H45" s="79"/>
      <c r="I45" s="79"/>
      <c r="J45" s="79"/>
      <c r="K45" s="149"/>
      <c r="L45" s="79"/>
      <c r="M45" s="137"/>
      <c r="N45" s="92"/>
      <c r="O45" s="93"/>
      <c r="P45" s="93"/>
      <c r="Q45" s="79"/>
      <c r="R45" s="149"/>
      <c r="S45" s="80"/>
      <c r="T45" s="80"/>
      <c r="U45" s="79"/>
      <c r="V45" s="79"/>
      <c r="W45" s="149"/>
      <c r="X45" s="141"/>
      <c r="Y45" s="60"/>
      <c r="Z45" s="140"/>
      <c r="AB45" s="16"/>
      <c r="AC45" s="25"/>
      <c r="AD45" s="25"/>
      <c r="AF45" s="35"/>
    </row>
    <row r="46" spans="1:32">
      <c r="B46" s="38"/>
      <c r="C46" s="38"/>
      <c r="D46" s="38"/>
      <c r="E46" s="38"/>
      <c r="F46" s="29"/>
      <c r="G46" s="29"/>
      <c r="H46" s="29"/>
      <c r="I46" s="29"/>
      <c r="J46" s="29"/>
      <c r="K46" s="29"/>
      <c r="L46" s="29"/>
      <c r="M46" s="29"/>
      <c r="N46" s="15"/>
      <c r="O46" s="15"/>
      <c r="P46" s="15"/>
      <c r="Q46" s="29"/>
      <c r="R46" s="29"/>
      <c r="S46" s="38"/>
      <c r="T46" s="38"/>
      <c r="U46" s="29"/>
      <c r="V46" s="29"/>
      <c r="Y46" s="29"/>
      <c r="Z46" s="29"/>
      <c r="AB46" s="16"/>
      <c r="AC46" s="27"/>
      <c r="AD46" s="28"/>
    </row>
  </sheetData>
  <mergeCells count="4">
    <mergeCell ref="B1:M1"/>
    <mergeCell ref="B25:M25"/>
    <mergeCell ref="N1:Y1"/>
    <mergeCell ref="N25:Y25"/>
  </mergeCells>
  <conditionalFormatting sqref="B3:AE21">
    <cfRule type="cellIs" dxfId="1" priority="1" stopIfTrue="1" operator="equal">
      <formula>30</formula>
    </cfRule>
    <cfRule type="cellIs" dxfId="0" priority="2" stopIfTrue="1" operator="equal">
      <formula>1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9"/>
  <sheetViews>
    <sheetView workbookViewId="0">
      <selection activeCell="A40" sqref="A40"/>
    </sheetView>
  </sheetViews>
  <sheetFormatPr defaultRowHeight="12.75"/>
  <cols>
    <col min="1" max="1" width="5" style="6" bestFit="1" customWidth="1"/>
    <col min="2" max="2" width="39.140625" style="1" bestFit="1" customWidth="1"/>
    <col min="3" max="3" width="9.140625" style="1"/>
    <col min="4" max="4" width="3" style="1" bestFit="1" customWidth="1"/>
    <col min="5" max="5" width="13.28515625" style="1" bestFit="1" customWidth="1"/>
    <col min="6" max="16384" width="9.140625" style="1"/>
  </cols>
  <sheetData>
    <row r="2" spans="1:6" ht="13.5" thickBot="1">
      <c r="A2" s="7" t="s">
        <v>6</v>
      </c>
      <c r="B2" s="8" t="s">
        <v>7</v>
      </c>
    </row>
    <row r="3" spans="1:6">
      <c r="A3" s="81">
        <v>1998</v>
      </c>
      <c r="B3" s="9" t="s">
        <v>8</v>
      </c>
      <c r="D3" s="30">
        <v>2</v>
      </c>
      <c r="E3" s="41" t="s">
        <v>15</v>
      </c>
      <c r="F3" s="39" t="s">
        <v>34</v>
      </c>
    </row>
    <row r="4" spans="1:6">
      <c r="A4" s="81">
        <v>1998</v>
      </c>
      <c r="B4" s="10" t="s">
        <v>9</v>
      </c>
      <c r="D4" s="31">
        <v>13</v>
      </c>
      <c r="E4" s="42" t="s">
        <v>12</v>
      </c>
      <c r="F4" s="39" t="s">
        <v>43</v>
      </c>
    </row>
    <row r="5" spans="1:6">
      <c r="A5" s="81">
        <v>1998</v>
      </c>
      <c r="B5" s="34" t="s">
        <v>10</v>
      </c>
      <c r="D5" s="32">
        <v>10</v>
      </c>
      <c r="E5" s="42" t="s">
        <v>13</v>
      </c>
      <c r="F5" s="39" t="s">
        <v>42</v>
      </c>
    </row>
    <row r="6" spans="1:6" ht="13.5" thickBot="1">
      <c r="A6" s="82">
        <v>1999</v>
      </c>
      <c r="B6" s="11" t="s">
        <v>8</v>
      </c>
      <c r="D6" s="33">
        <v>10</v>
      </c>
      <c r="E6" s="43" t="s">
        <v>14</v>
      </c>
      <c r="F6" s="39" t="s">
        <v>42</v>
      </c>
    </row>
    <row r="7" spans="1:6">
      <c r="A7" s="81">
        <v>1999</v>
      </c>
      <c r="B7" s="10" t="s">
        <v>9</v>
      </c>
    </row>
    <row r="8" spans="1:6">
      <c r="A8" s="83">
        <v>1999</v>
      </c>
      <c r="B8" s="34" t="s">
        <v>10</v>
      </c>
    </row>
    <row r="9" spans="1:6">
      <c r="A9" s="81">
        <v>2000</v>
      </c>
      <c r="B9" s="11" t="s">
        <v>8</v>
      </c>
    </row>
    <row r="10" spans="1:6">
      <c r="A10" s="81">
        <v>2000</v>
      </c>
      <c r="B10" s="10" t="s">
        <v>9</v>
      </c>
    </row>
    <row r="11" spans="1:6">
      <c r="A11" s="81">
        <v>2000</v>
      </c>
      <c r="B11" s="14" t="s">
        <v>10</v>
      </c>
    </row>
    <row r="12" spans="1:6">
      <c r="A12" s="82">
        <v>2001</v>
      </c>
      <c r="B12" s="11" t="s">
        <v>8</v>
      </c>
    </row>
    <row r="13" spans="1:6">
      <c r="A13" s="81">
        <v>2001</v>
      </c>
      <c r="B13" s="10" t="s">
        <v>9</v>
      </c>
    </row>
    <row r="14" spans="1:6">
      <c r="A14" s="81">
        <v>2001</v>
      </c>
      <c r="B14" s="34" t="s">
        <v>10</v>
      </c>
    </row>
    <row r="15" spans="1:6">
      <c r="A15" s="84">
        <v>2002</v>
      </c>
      <c r="B15" s="12" t="s">
        <v>8</v>
      </c>
    </row>
    <row r="16" spans="1:6">
      <c r="A16" s="81">
        <v>2003</v>
      </c>
      <c r="B16" s="13" t="s">
        <v>11</v>
      </c>
    </row>
    <row r="17" spans="1:2">
      <c r="A17" s="85">
        <v>2003</v>
      </c>
      <c r="B17" s="10" t="s">
        <v>9</v>
      </c>
    </row>
    <row r="18" spans="1:2">
      <c r="A18" s="83">
        <v>2003</v>
      </c>
      <c r="B18" s="14" t="s">
        <v>10</v>
      </c>
    </row>
    <row r="19" spans="1:2">
      <c r="A19" s="85">
        <v>2004</v>
      </c>
      <c r="B19" s="11" t="s">
        <v>8</v>
      </c>
    </row>
    <row r="20" spans="1:2">
      <c r="A20" s="85">
        <v>2004</v>
      </c>
      <c r="B20" s="10" t="s">
        <v>9</v>
      </c>
    </row>
    <row r="21" spans="1:2">
      <c r="A21" s="86">
        <v>2004</v>
      </c>
      <c r="B21" s="14" t="s">
        <v>10</v>
      </c>
    </row>
    <row r="22" spans="1:2">
      <c r="A22" s="85">
        <v>2005</v>
      </c>
      <c r="B22" s="11" t="s">
        <v>8</v>
      </c>
    </row>
    <row r="23" spans="1:2">
      <c r="A23" s="85">
        <v>2005</v>
      </c>
      <c r="B23" s="10" t="s">
        <v>9</v>
      </c>
    </row>
    <row r="24" spans="1:2">
      <c r="A24" s="86">
        <v>2005</v>
      </c>
      <c r="B24" s="14" t="s">
        <v>10</v>
      </c>
    </row>
    <row r="25" spans="1:2">
      <c r="A25" s="87">
        <v>2006</v>
      </c>
      <c r="B25" s="12" t="s">
        <v>8</v>
      </c>
    </row>
    <row r="26" spans="1:2">
      <c r="A26" s="88">
        <v>2007</v>
      </c>
      <c r="B26" s="12" t="s">
        <v>8</v>
      </c>
    </row>
    <row r="27" spans="1:2">
      <c r="A27" s="87">
        <v>2009</v>
      </c>
      <c r="B27" s="40" t="s">
        <v>11</v>
      </c>
    </row>
    <row r="28" spans="1:2">
      <c r="A28" s="89">
        <v>2010</v>
      </c>
      <c r="B28" s="11" t="s">
        <v>8</v>
      </c>
    </row>
    <row r="29" spans="1:2">
      <c r="A29" s="90">
        <v>2010</v>
      </c>
      <c r="B29" s="10" t="s">
        <v>9</v>
      </c>
    </row>
    <row r="30" spans="1:2">
      <c r="A30" s="91">
        <v>2010</v>
      </c>
      <c r="B30" s="14" t="s">
        <v>10</v>
      </c>
    </row>
    <row r="31" spans="1:2">
      <c r="A31" s="89">
        <v>2011</v>
      </c>
      <c r="B31" s="11" t="s">
        <v>8</v>
      </c>
    </row>
    <row r="32" spans="1:2">
      <c r="A32" s="90">
        <v>2011</v>
      </c>
      <c r="B32" s="10" t="s">
        <v>9</v>
      </c>
    </row>
    <row r="33" spans="1:2">
      <c r="A33" s="91">
        <v>2011</v>
      </c>
      <c r="B33" s="14" t="s">
        <v>10</v>
      </c>
    </row>
    <row r="34" spans="1:2">
      <c r="A34" s="89">
        <v>2012</v>
      </c>
      <c r="B34" s="11" t="s">
        <v>8</v>
      </c>
    </row>
    <row r="35" spans="1:2">
      <c r="A35" s="90">
        <v>2012</v>
      </c>
      <c r="B35" s="10" t="s">
        <v>9</v>
      </c>
    </row>
    <row r="36" spans="1:2">
      <c r="A36" s="91">
        <v>2012</v>
      </c>
      <c r="B36" s="14" t="s">
        <v>10</v>
      </c>
    </row>
    <row r="37" spans="1:2">
      <c r="A37" s="89">
        <v>2013</v>
      </c>
      <c r="B37" s="11" t="s">
        <v>8</v>
      </c>
    </row>
    <row r="38" spans="1:2">
      <c r="A38" s="90">
        <v>2013</v>
      </c>
      <c r="B38" s="10" t="s">
        <v>9</v>
      </c>
    </row>
    <row r="39" spans="1:2">
      <c r="A39" s="91">
        <v>2013</v>
      </c>
      <c r="B39" s="14" t="s">
        <v>10</v>
      </c>
    </row>
  </sheetData>
  <pageMargins left="0.75" right="0.75" top="1" bottom="1" header="0.5" footer="0.5"/>
  <pageSetup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Records</vt:lpstr>
      <vt:lpstr>Ratings</vt:lpstr>
      <vt:lpstr>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2016-02-25T22:12:02Z</dcterms:created>
  <dcterms:modified xsi:type="dcterms:W3CDTF">2016-02-25T22:12:10Z</dcterms:modified>
</cp:coreProperties>
</file>